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3" activeTab="6"/>
  </bookViews>
  <sheets>
    <sheet name="П1.3" sheetId="1" r:id="rId1"/>
    <sheet name="П1.4." sheetId="2" r:id="rId2"/>
    <sheet name="П1.5." sheetId="3" r:id="rId3"/>
    <sheet name="П1.6." sheetId="4" r:id="rId4"/>
    <sheet name="П1.12" sheetId="5" r:id="rId5"/>
    <sheet name="П1.15." sheetId="6" r:id="rId6"/>
    <sheet name="П1.16." sheetId="7" r:id="rId7"/>
    <sheet name="П1.1.7." sheetId="8" r:id="rId8"/>
    <sheet name="П1.17.1" sheetId="9" r:id="rId9"/>
    <sheet name="П1.18.2." sheetId="10" r:id="rId10"/>
    <sheet name="П1.20." sheetId="11" r:id="rId11"/>
    <sheet name="П1.20.3" sheetId="12" r:id="rId12"/>
    <sheet name="П1.21.3." sheetId="13" r:id="rId13"/>
    <sheet name="П1.24." sheetId="14" r:id="rId14"/>
    <sheet name="П2.1" sheetId="15" r:id="rId15"/>
    <sheet name="П2.2" sheetId="16" r:id="rId16"/>
    <sheet name="П1.25." sheetId="17" r:id="rId17"/>
    <sheet name="П1.27.1." sheetId="18" r:id="rId18"/>
  </sheets>
  <definedNames>
    <definedName name="_xlnm.Print_Area" localSheetId="1">'П1.4.'!$A$1:$BH$36</definedName>
  </definedNames>
  <calcPr fullCalcOnLoad="1"/>
</workbook>
</file>

<file path=xl/sharedStrings.xml><?xml version="1.0" encoding="utf-8"?>
<sst xmlns="http://schemas.openxmlformats.org/spreadsheetml/2006/main" count="1469" uniqueCount="703">
  <si>
    <t>у/100 км</t>
  </si>
  <si>
    <t>у</t>
  </si>
  <si>
    <t>7=5*6/100</t>
  </si>
  <si>
    <t>металл</t>
  </si>
  <si>
    <t>400-500</t>
  </si>
  <si>
    <t>ж/бетон</t>
  </si>
  <si>
    <t>дерево</t>
  </si>
  <si>
    <t>110-150</t>
  </si>
  <si>
    <t>ВН, всего</t>
  </si>
  <si>
    <t>1-20</t>
  </si>
  <si>
    <t>дерево на ж/б</t>
  </si>
  <si>
    <t>пасынках</t>
  </si>
  <si>
    <t>ж/бетон,</t>
  </si>
  <si>
    <t>20-35</t>
  </si>
  <si>
    <t>3-10</t>
  </si>
  <si>
    <t>СН, всего</t>
  </si>
  <si>
    <t>0,4 кВ</t>
  </si>
  <si>
    <t>до 1 кВ</t>
  </si>
  <si>
    <t>НН, всего</t>
  </si>
  <si>
    <r>
      <t>При расчете условных единиц протяженность ВЛЭП-0,4 кВ от линии до ввода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в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здании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не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учитывается.</t>
    </r>
  </si>
  <si>
    <t>Условные единицы по ВЛЭП-0,4 кВ учитывают трудозатраты на обслуживание и ремонт:</t>
  </si>
  <si>
    <t>а) воздушных линий в здании;</t>
  </si>
  <si>
    <t>б) линий с совместной подвеской проводов.</t>
  </si>
  <si>
    <t>Условные единицы по ВЛЭП 0,4-20 кВ учитывают трудозатраты оперативного персонала</t>
  </si>
  <si>
    <t>распределительных сетей 0,4-20 кВ.</t>
  </si>
  <si>
    <t>Кабельные вводы учтены в условных единицах КЛЭП напряжением до 1 кВ.</t>
  </si>
  <si>
    <t>Таблица П2.2</t>
  </si>
  <si>
    <t>Объем подстанций 35-1150 кВ, трансформаторных подстанций (ТП),</t>
  </si>
  <si>
    <t>комплексных трансформаторных подстанций (КТП)</t>
  </si>
  <si>
    <t>и распределительных пунктов (РП) 0,4-20 кВ в условных единицах</t>
  </si>
  <si>
    <t>Напря-</t>
  </si>
  <si>
    <t>Коли-</t>
  </si>
  <si>
    <t>жение,</t>
  </si>
  <si>
    <t>чество</t>
  </si>
  <si>
    <t>кВ</t>
  </si>
  <si>
    <t>на единицу</t>
  </si>
  <si>
    <t>у/ед. изм.</t>
  </si>
  <si>
    <t>ед. изм.</t>
  </si>
  <si>
    <t>7=5*6</t>
  </si>
  <si>
    <t>Подстанция</t>
  </si>
  <si>
    <t>П/ст</t>
  </si>
  <si>
    <t>Силовой
трансформатор
или реактор (одно- 
или трехфазный), или
вольтодобавочный
трансформатор</t>
  </si>
  <si>
    <t>Единица
оборудования</t>
  </si>
  <si>
    <t>Воздушный
выключатель</t>
  </si>
  <si>
    <t>3 фазы</t>
  </si>
  <si>
    <t>Масляный
выключатель</t>
  </si>
  <si>
    <t>-«-</t>
  </si>
  <si>
    <t>Отделитель
с коротко-
замыкателем</t>
  </si>
  <si>
    <t>Выключатель</t>
  </si>
  <si>
    <t>нагрузки</t>
  </si>
  <si>
    <t>Синхронный</t>
  </si>
  <si>
    <t>компенсатор</t>
  </si>
  <si>
    <t>мощн. 50 Мвар</t>
  </si>
  <si>
    <t>То же, 50 Мвар</t>
  </si>
  <si>
    <t>и более</t>
  </si>
  <si>
    <t>Статические</t>
  </si>
  <si>
    <t>100 конд.</t>
  </si>
  <si>
    <t>конденсаторы</t>
  </si>
  <si>
    <t>Мачтовая</t>
  </si>
  <si>
    <t>ТП</t>
  </si>
  <si>
    <t>(столбовая) ТП</t>
  </si>
  <si>
    <t>Однотрансфор-</t>
  </si>
  <si>
    <t>ТП, КТП</t>
  </si>
  <si>
    <t>маторная</t>
  </si>
  <si>
    <t>2013  год</t>
  </si>
  <si>
    <t>2013 год</t>
  </si>
  <si>
    <t>Двухтрансфор-</t>
  </si>
  <si>
    <t>Однотрансформа-</t>
  </si>
  <si>
    <t>торная подстанция</t>
  </si>
  <si>
    <t>34/0,4 кВ</t>
  </si>
  <si>
    <t>В п. 1 учтены трудозатраты оперативного персонала подстанций напряжением 35-1150 кВ.</t>
  </si>
  <si>
    <t>Условные единицы по пп. 2-9 учитывают трудозатраты по обслуживанию и ремонту оборудования,</t>
  </si>
  <si>
    <t>не включенного в номенклатуру условных единиц (трансформаторы напряжения, аккумуляторные батареи,</t>
  </si>
  <si>
    <t>сборные шины и т.д.), резервного оборудования.</t>
  </si>
  <si>
    <t>Таблица П1.12</t>
  </si>
  <si>
    <t>Расчетная</t>
  </si>
  <si>
    <t>Тариф</t>
  </si>
  <si>
    <t>Затраты на</t>
  </si>
  <si>
    <t>поставщика</t>
  </si>
  <si>
    <t>покупной</t>
  </si>
  <si>
    <t>мощность,</t>
  </si>
  <si>
    <t>Односта-</t>
  </si>
  <si>
    <t>Двухставочный</t>
  </si>
  <si>
    <t>покупку, тыс. руб.</t>
  </si>
  <si>
    <t>энергии,</t>
  </si>
  <si>
    <t>тыс. кВт</t>
  </si>
  <si>
    <t>вочный</t>
  </si>
  <si>
    <t>Ставка за</t>
  </si>
  <si>
    <t>энер-</t>
  </si>
  <si>
    <t>мощ-</t>
  </si>
  <si>
    <t>млн. кВтч</t>
  </si>
  <si>
    <t>(Гкал/ч.)</t>
  </si>
  <si>
    <t>мощность</t>
  </si>
  <si>
    <t>гии</t>
  </si>
  <si>
    <t>ности</t>
  </si>
  <si>
    <t>(тыс. Гкал)</t>
  </si>
  <si>
    <t>руб./т. кВтч</t>
  </si>
  <si>
    <t>руб./кВт</t>
  </si>
  <si>
    <t>(руб./Гкал)</t>
  </si>
  <si>
    <t>(тыс. руб./</t>
  </si>
  <si>
    <t>Гкал/ч)</t>
  </si>
  <si>
    <t>Электроэнергия</t>
  </si>
  <si>
    <t>оптовый рынок</t>
  </si>
  <si>
    <t>поставщик 1</t>
  </si>
  <si>
    <t>Теплоэнергия</t>
  </si>
  <si>
    <t>поставщик 2</t>
  </si>
  <si>
    <t>ОАО ЭиЭ "Оренбургэнерго"</t>
  </si>
  <si>
    <t xml:space="preserve"> </t>
  </si>
  <si>
    <t>год</t>
  </si>
  <si>
    <t>МП  "КЭП"   ЗАТО  Комаровский</t>
  </si>
  <si>
    <t>Расчет расходов на оплату труда</t>
  </si>
  <si>
    <t xml:space="preserve">производственного  персонала  , занятого передачей </t>
  </si>
  <si>
    <t>МП "КЭП"   ЗАТО  Комаровский</t>
  </si>
  <si>
    <t>года</t>
  </si>
  <si>
    <t>целевые средства на НИОКР</t>
  </si>
  <si>
    <t>факт (ожидаем)</t>
  </si>
  <si>
    <t>МП  "КЭП"  ЗАТО  Комаровский</t>
  </si>
  <si>
    <t>Средняя ступень оплаты ( средний  разряд )</t>
  </si>
  <si>
    <t xml:space="preserve">основных производственных фондов , занятых  передачей  </t>
  </si>
  <si>
    <t>2014  год</t>
  </si>
  <si>
    <t>2014   год</t>
  </si>
  <si>
    <r>
      <t xml:space="preserve">Смета расходов на передачу  электрической  энергии  по  МП  "КЭП"  ЗАТО Комаровский  на   </t>
    </r>
    <r>
      <rPr>
        <b/>
        <sz val="12"/>
        <color indexed="12"/>
        <rFont val="Times New Roman"/>
        <family val="1"/>
      </rPr>
      <t>2014</t>
    </r>
    <r>
      <rPr>
        <b/>
        <sz val="12"/>
        <color indexed="10"/>
        <rFont val="Times New Roman"/>
        <family val="1"/>
      </rPr>
      <t xml:space="preserve">  год</t>
    </r>
  </si>
  <si>
    <t xml:space="preserve">электрической  энергии,  на  2014 год </t>
  </si>
  <si>
    <t>электрической  энергии  на  2014 год</t>
  </si>
  <si>
    <t>2014 год</t>
  </si>
  <si>
    <t>периода (2014 год)</t>
  </si>
  <si>
    <t>МП  "КЭП"   ЗАТО  Комаровский на  2014 год</t>
  </si>
  <si>
    <t>МП   "КЭП"   ЗАТО  Комаровский на  2014 год</t>
  </si>
  <si>
    <t>на   2014  год</t>
  </si>
  <si>
    <t>МП  "КЭП"   ЗАТО  Комаровский   на   2014  год</t>
  </si>
  <si>
    <t>МП  "КЭП"   ЗАТО  Комаровский на   2014 год</t>
  </si>
  <si>
    <t>МП КЭП  ЗАТО  Комаровский    на   2014 год</t>
  </si>
  <si>
    <t>Расчет стоимости покупной энергии на технологические цели   по  МП  "КЭП"   ЗАТО  Комаровский   на   2014 год</t>
  </si>
  <si>
    <t>В течение 2014</t>
  </si>
  <si>
    <t>( тыс руб. )</t>
  </si>
  <si>
    <t>СН I</t>
  </si>
  <si>
    <t>СНII</t>
  </si>
  <si>
    <t xml:space="preserve">НН </t>
  </si>
  <si>
    <t>Средняя норма амортизации  %</t>
  </si>
  <si>
    <t>контроль</t>
  </si>
  <si>
    <t>в том числе:   *</t>
  </si>
  <si>
    <t xml:space="preserve">  по  МП "КЭП "  ЗАТО  Комаровский</t>
  </si>
  <si>
    <t>3,2</t>
  </si>
  <si>
    <t>Объекты  ЖКХ</t>
  </si>
  <si>
    <t>платежи (отчисления администрации ЗАТО )</t>
  </si>
  <si>
    <t>амортизационные  отчисления</t>
  </si>
  <si>
    <t>МП  "КЭП "   ЗАТО  Комаровский</t>
  </si>
  <si>
    <t>МП "КЭП"  ЗАТО  Комаровский</t>
  </si>
  <si>
    <t>1.6.3.</t>
  </si>
  <si>
    <t>Нагрузочные потери в трансформаторах</t>
  </si>
  <si>
    <t>Условные единицы по п. 2 «Силовые трансформаторы 1-20 кВ» определяются только для</t>
  </si>
  <si>
    <t>трансформаторов, используемых для собственных нужд подстанций 35-1150 кВ.</t>
  </si>
  <si>
    <t>По пп. 3-6 учтены дополнительные трудозатраты на обслуживание и ремонт устройств релейной</t>
  </si>
  <si>
    <t>защиты и автоматики, а для воздушных выключателей (п. 3) - дополнительно трудозатраты по обслуживанию</t>
  </si>
  <si>
    <t>и ремонту компрессорных установок.</t>
  </si>
  <si>
    <t>Значение условных единиц пп. 4 и 6 «Масляные выключатели 1-20 кВ» и «Выключатели нагрузки</t>
  </si>
  <si>
    <t>1-20 кВ» относятся к коммутационным аппаратам, установленным в распределительных устройствах 1-20 кВ</t>
  </si>
  <si>
    <t>подстанций 35-1150 кВ, ТП, КТП и РП 1-20 кВ, а также к секционирующим коммутационным аппаратам на</t>
  </si>
  <si>
    <t>линиях 1-20 кВ.</t>
  </si>
  <si>
    <t>Объем РП 1-20 кВ в условных единицах определяется по количеству установленных масляных</t>
  </si>
  <si>
    <t>выключателей (п. 4) и выключателей нагрузки (п. 6). При установке в РП трансформаторов 1-20/0,4 кВ</t>
  </si>
  <si>
    <t>дополнительные объемы обслуживания определяются по п. 11 или 12.</t>
  </si>
  <si>
    <t>По пп. 10-12 дополнительно учтены трудозатраты оперативного персонала распределительных сетей</t>
  </si>
  <si>
    <t>0,4-20 кВ.</t>
  </si>
  <si>
    <t>По пп. 1, 2 условные единицы относятся на уровень напряжения, соответствующий первичному</t>
  </si>
  <si>
    <t>напряжению.</t>
  </si>
  <si>
    <t>Условные единицы электрооборудования понизительных подстанций относятся на уровень высшего</t>
  </si>
  <si>
    <t>напряжения подстанций.</t>
  </si>
  <si>
    <t>№</t>
  </si>
  <si>
    <t>п/п</t>
  </si>
  <si>
    <t>Показатели</t>
  </si>
  <si>
    <t>Единица</t>
  </si>
  <si>
    <t>измерения</t>
  </si>
  <si>
    <t>регулирования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</si>
  <si>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</si>
  <si>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</si>
  <si>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</si>
  <si>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</si>
  <si>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</si>
  <si>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</si>
  <si>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</si>
  <si>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</si>
  <si>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</si>
  <si>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</si>
  <si>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1.2.</t>
  </si>
  <si>
    <t>1.3.</t>
  </si>
  <si>
    <t>1.4.</t>
  </si>
  <si>
    <t>1.4.1.</t>
  </si>
  <si>
    <t>…</t>
  </si>
  <si>
    <t>Потери в сети</t>
  </si>
  <si>
    <t>Полезный отпуск мощности</t>
  </si>
  <si>
    <t>в том числе</t>
  </si>
  <si>
    <t>млн. кВт. ч</t>
  </si>
  <si>
    <t>в том числе:</t>
  </si>
  <si>
    <t>то же в %</t>
  </si>
  <si>
    <t>всего</t>
  </si>
  <si>
    <t>2.1.</t>
  </si>
  <si>
    <t>2.2.</t>
  </si>
  <si>
    <t>2.3.</t>
  </si>
  <si>
    <t>5.1.</t>
  </si>
  <si>
    <t>5.2.</t>
  </si>
  <si>
    <t>5.3.</t>
  </si>
  <si>
    <t>хозяйственные нужды</t>
  </si>
  <si>
    <t>Таблица П1.3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</si>
  <si>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</si>
  <si>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</si>
  <si>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Ед. изм.</t>
  </si>
  <si>
    <t>ВН</t>
  </si>
  <si>
    <t>СН1</t>
  </si>
  <si>
    <t>СН11</t>
  </si>
  <si>
    <t>НН</t>
  </si>
  <si>
    <t>Всего</t>
  </si>
  <si>
    <t>Технические потери</t>
  </si>
  <si>
    <t>Потери холостого хода в</t>
  </si>
  <si>
    <t>трансформаторах (а*б*в)</t>
  </si>
  <si>
    <t>Норматив потерь</t>
  </si>
  <si>
    <t>Суммарная мощность</t>
  </si>
  <si>
    <t>трансформаторов</t>
  </si>
  <si>
    <t>а</t>
  </si>
  <si>
    <t>б</t>
  </si>
  <si>
    <t>в</t>
  </si>
  <si>
    <t>Продолжительность</t>
  </si>
  <si>
    <t>периода</t>
  </si>
  <si>
    <t>Потери в БСК и СТК</t>
  </si>
  <si>
    <t>(а*б)</t>
  </si>
  <si>
    <t>Количество</t>
  </si>
  <si>
    <t>Потери в шунтирующих</t>
  </si>
  <si>
    <t>реакторах (а*б)</t>
  </si>
  <si>
    <t>Потери в синхронных</t>
  </si>
  <si>
    <t>компенсаторах (СК)</t>
  </si>
  <si>
    <t>Потери в СК номинальной</t>
  </si>
  <si>
    <t>мощностью</t>
  </si>
  <si>
    <t>Мвар (а*б)</t>
  </si>
  <si>
    <t>1.4.2.</t>
  </si>
  <si>
    <t>1.4.3.</t>
  </si>
  <si>
    <t>1.5.</t>
  </si>
  <si>
    <t>Потери электрической</t>
  </si>
  <si>
    <t>энергии на корону, всего</t>
  </si>
  <si>
    <t>1.5.1.</t>
  </si>
  <si>
    <t>Потери на корону в линиях</t>
  </si>
  <si>
    <t>напряжением</t>
  </si>
  <si>
    <t>кВт (а*б)</t>
  </si>
  <si>
    <t>Протяженность линий</t>
  </si>
  <si>
    <t>1.5.2.</t>
  </si>
  <si>
    <t>КВт/МВА</t>
  </si>
  <si>
    <t>МВА</t>
  </si>
  <si>
    <t>час</t>
  </si>
  <si>
    <t>тыс. кВт. ч</t>
  </si>
  <si>
    <t>в год/шт.</t>
  </si>
  <si>
    <t>шт.</t>
  </si>
  <si>
    <t>в год/км</t>
  </si>
  <si>
    <t>км</t>
  </si>
  <si>
    <t>1.6.1.</t>
  </si>
  <si>
    <t>%</t>
  </si>
  <si>
    <t>1.6.2.</t>
  </si>
  <si>
    <t>Протяженность линий 0,4 кВ</t>
  </si>
  <si>
    <t>Итого</t>
  </si>
  <si>
    <t>Таблица П1.4</t>
  </si>
  <si>
    <t>Баланс электрической энергии по сетям ВН, СН1, СН11 и НН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</si>
  <si>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</si>
  <si>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</si>
  <si>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</si>
  <si>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</si>
  <si>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 ч. с оптового</t>
  </si>
  <si>
    <t>рынка)</t>
  </si>
  <si>
    <t>поступление эл. энергии от других</t>
  </si>
  <si>
    <t>организаций</t>
  </si>
  <si>
    <t>Потери электроэнергии в сети</t>
  </si>
  <si>
    <t>то же в % (п. 1.1/п. 1.3)</t>
  </si>
  <si>
    <t>Расход электроэнергии на производствен-</t>
  </si>
  <si>
    <t>ные и хозяйственные нужды</t>
  </si>
  <si>
    <t>Полезный отпуск из сети</t>
  </si>
  <si>
    <t>частичная  замена  кабельной  линии</t>
  </si>
  <si>
    <t>4.1.</t>
  </si>
  <si>
    <t>в т. ч.</t>
  </si>
  <si>
    <t>собственным потребителям ЭСО</t>
  </si>
  <si>
    <t>из них:</t>
  </si>
  <si>
    <t>потребителям, присоединенным к центру</t>
  </si>
  <si>
    <t>питания</t>
  </si>
  <si>
    <t>4.2.</t>
  </si>
  <si>
    <t>4.3.</t>
  </si>
  <si>
    <t>на генераторном напряжении</t>
  </si>
  <si>
    <t>потребителям оптового рынка</t>
  </si>
  <si>
    <t>сальдо переток в другие организации</t>
  </si>
  <si>
    <t>Таблица П1.5</t>
  </si>
  <si>
    <t>Электрическая мощность по диапазонам напряжения ЭСО</t>
  </si>
  <si>
    <t>МВт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</si>
  <si>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</si>
  <si>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</si>
  <si>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</si>
  <si>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 ч. с оптового</t>
  </si>
  <si>
    <t>От других организаций</t>
  </si>
  <si>
    <t>Мощность на производственные и</t>
  </si>
  <si>
    <t>потребителям</t>
  </si>
  <si>
    <t>В т. ч.</t>
  </si>
  <si>
    <t>Заявленная (расчетная) мощность</t>
  </si>
  <si>
    <t>собственных потребителей, пользующихся</t>
  </si>
  <si>
    <t>региональными электрическими сетями</t>
  </si>
  <si>
    <t>потребителей оптового рынка</t>
  </si>
  <si>
    <t>В другие организации</t>
  </si>
  <si>
    <t>Таблица П1.6</t>
  </si>
  <si>
    <t>Структура полезного отпуска электрической энергии (мощности)</t>
  </si>
  <si>
    <t>по группам потребителей ЭСО</t>
  </si>
  <si>
    <t>Группа потребителей</t>
  </si>
  <si>
    <t>Объем полезного</t>
  </si>
  <si>
    <t>отпуска электроэнергии,</t>
  </si>
  <si>
    <t>Заявленная (расчетная)</t>
  </si>
  <si>
    <t>мощность, тыс. кВт</t>
  </si>
  <si>
    <t>Число часов</t>
  </si>
  <si>
    <t>использования,</t>
  </si>
  <si>
    <t>Доля потребления</t>
  </si>
  <si>
    <t>на разных диапазонах</t>
  </si>
  <si>
    <t>напряжений, %</t>
  </si>
  <si>
    <t>Базовые потребители</t>
  </si>
  <si>
    <t>Потребитель 1</t>
  </si>
  <si>
    <t>Потребитель 2</t>
  </si>
  <si>
    <t>Население</t>
  </si>
  <si>
    <t>Прочие потребители</t>
  </si>
  <si>
    <t>Бюджетные потребители</t>
  </si>
  <si>
    <t>В том числе</t>
  </si>
  <si>
    <t>энергии</t>
  </si>
  <si>
    <t>энергию</t>
  </si>
  <si>
    <t>3.1.</t>
  </si>
  <si>
    <t>3.2.</t>
  </si>
  <si>
    <t>Остаток</t>
  </si>
  <si>
    <t>на начало</t>
  </si>
  <si>
    <t>руб.</t>
  </si>
  <si>
    <t>ность</t>
  </si>
  <si>
    <t>тыс. руб.</t>
  </si>
  <si>
    <t>Прочие</t>
  </si>
  <si>
    <t>Наименование</t>
  </si>
  <si>
    <t>Объем</t>
  </si>
  <si>
    <t>Примечание:</t>
  </si>
  <si>
    <t>Таблица П1.15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</si>
  <si>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</si>
  <si>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</si>
  <si>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</si>
  <si>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</si>
  <si>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</si>
  <si>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>Топливо на технологические цели</t>
  </si>
  <si>
    <t>Энергия</t>
  </si>
  <si>
    <t>Энергия на технологические цели (покупная энергия (таблица</t>
  </si>
  <si>
    <t>Энергия на хозяйственные нужды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</si>
  <si>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</si>
  <si>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</si>
  <si>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</si>
  <si>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 всего, в том числе:</t>
  </si>
  <si>
    <t>Целевые средства на НИОКР</t>
  </si>
  <si>
    <t>Средства на страхование</t>
  </si>
  <si>
    <t>Плата за предельно допустимые выбросы (сбросы)</t>
  </si>
  <si>
    <t>Оплата за услуги по организации функционирования и</t>
  </si>
  <si>
    <t>развитию ЕЭС России, оперативно-диспетчерскому</t>
  </si>
  <si>
    <t>управлению в электроэнергетике, организации функциониро-</t>
  </si>
  <si>
    <t>вания торговой системы оптового рынка электрической</t>
  </si>
  <si>
    <t>энергии (мощности), передаче электрической энергии по</t>
  </si>
  <si>
    <t>единой национальной (общероссийской) электрической сети</t>
  </si>
  <si>
    <t>Отчисления в ремонтный фонд (в случае его формирования)</t>
  </si>
  <si>
    <t>Водный налог (ГЭС)</t>
  </si>
  <si>
    <t>Непроизводственные расходы (налоги и другие обязательные</t>
  </si>
  <si>
    <t>платежи и сборы)</t>
  </si>
  <si>
    <t>Налог на землю</t>
  </si>
  <si>
    <t>Налог на пользователей автодорог</t>
  </si>
  <si>
    <t>Другие затраты, относимые на себестоимость продукции,</t>
  </si>
  <si>
    <t>Арендная плата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</si>
  <si>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</si>
  <si>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</si>
  <si>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</t>
  </si>
  <si>
    <t>Расчетные доходы по производству продукции (услуг)</t>
  </si>
  <si>
    <t>— электрическая энергия</t>
  </si>
  <si>
    <t>9.1.</t>
  </si>
  <si>
    <t>9.2.</t>
  </si>
  <si>
    <t>9.3.</t>
  </si>
  <si>
    <t>9.4.</t>
  </si>
  <si>
    <t>9.5.</t>
  </si>
  <si>
    <t>9.6.</t>
  </si>
  <si>
    <t>9.7.</t>
  </si>
  <si>
    <t>9.7.1.</t>
  </si>
  <si>
    <t>9.7.2.</t>
  </si>
  <si>
    <t>9.8.</t>
  </si>
  <si>
    <t>9.8.1.</t>
  </si>
  <si>
    <t>10.</t>
  </si>
  <si>
    <t>11.</t>
  </si>
  <si>
    <t>12.</t>
  </si>
  <si>
    <t>13.</t>
  </si>
  <si>
    <t>производство электроэнергии</t>
  </si>
  <si>
    <t>покупная электроэнергия</t>
  </si>
  <si>
    <t>передача электроэнергии</t>
  </si>
  <si>
    <t>— тепловая энергия</t>
  </si>
  <si>
    <t>покупная теплоэнергия</t>
  </si>
  <si>
    <t>производство теплоэнергии</t>
  </si>
  <si>
    <t>передача теплоэнергии</t>
  </si>
  <si>
    <t>— прочая продукция</t>
  </si>
  <si>
    <t>13.1.1.</t>
  </si>
  <si>
    <t>13.1.2.</t>
  </si>
  <si>
    <t>13.1.3.</t>
  </si>
  <si>
    <t>13.2.</t>
  </si>
  <si>
    <t>13.2.1.</t>
  </si>
  <si>
    <t>13.2.2.</t>
  </si>
  <si>
    <t>13.2.3.</t>
  </si>
  <si>
    <t>13.3.</t>
  </si>
  <si>
    <t>Таблица П1.16</t>
  </si>
  <si>
    <t>Численность</t>
  </si>
  <si>
    <t>Численность ППП</t>
  </si>
  <si>
    <t>Средняя оплата труда</t>
  </si>
  <si>
    <t>Тарифная ставка рабочего 1 разряда</t>
  </si>
  <si>
    <t>Дефлятор по заработной плате</t>
  </si>
  <si>
    <t>Тарифная ставка рабочего 1 разряда с учетом</t>
  </si>
  <si>
    <t>дефлятора</t>
  </si>
  <si>
    <t>Тарифный коэффициент, соответствующий</t>
  </si>
  <si>
    <t>ступени по оплате труда</t>
  </si>
  <si>
    <t>Среднемесячная тарифная ставка ППП</t>
  </si>
  <si>
    <t>Выплаты, связанные с режимом работы, с</t>
  </si>
  <si>
    <t>условиями труда 1 работника</t>
  </si>
  <si>
    <t>процент выплаты</t>
  </si>
  <si>
    <t>сумма выплат</t>
  </si>
  <si>
    <t>Текущее премирование</t>
  </si>
  <si>
    <t>Вознаграждение за выслугу лет</t>
  </si>
  <si>
    <t>Выплаты по итогам года</t>
  </si>
  <si>
    <t>Выплаты по районному коэффициенту и северные</t>
  </si>
  <si>
    <t>надбавки</t>
  </si>
  <si>
    <t>Итого среднемесячная оплата труда на 1</t>
  </si>
  <si>
    <t>работника</t>
  </si>
  <si>
    <t>2.4.</t>
  </si>
  <si>
    <t>2.5.</t>
  </si>
  <si>
    <t>2.6.</t>
  </si>
  <si>
    <t>2.7.</t>
  </si>
  <si>
    <t>2.7.1.</t>
  </si>
  <si>
    <t>2.7.2.</t>
  </si>
  <si>
    <t>2.8.</t>
  </si>
  <si>
    <t>2.8.1.</t>
  </si>
  <si>
    <t>2.8.2.</t>
  </si>
  <si>
    <t>2.9.</t>
  </si>
  <si>
    <t>2.9.1.</t>
  </si>
  <si>
    <t>2.9.2.</t>
  </si>
  <si>
    <t>2.10.</t>
  </si>
  <si>
    <t>2.11.</t>
  </si>
  <si>
    <t>2.11.2.</t>
  </si>
  <si>
    <t>чел.</t>
  </si>
  <si>
    <t>Расчет средств на оплату труда ППП</t>
  </si>
  <si>
    <t>(включенного в себестоимость)</t>
  </si>
  <si>
    <t>Льготный проезд к месту отдыха</t>
  </si>
  <si>
    <t>По постановлению от 03.11.1994 № 1206</t>
  </si>
  <si>
    <t>Итого средства на оплату труда ППП</t>
  </si>
  <si>
    <t>Расчет средств на оплату труда непромышленного</t>
  </si>
  <si>
    <t>персонала (включенного в балансовую прибыль)</t>
  </si>
  <si>
    <t>Численность, принятая для расчета (базовый</t>
  </si>
  <si>
    <t>период — фактическая)</t>
  </si>
  <si>
    <t>Среднемесячная оплата труда на 1 работника</t>
  </si>
  <si>
    <t>Итого средства на оплату труда непромышленного</t>
  </si>
  <si>
    <t>персонала</t>
  </si>
  <si>
    <t>Расчет по денежным выплатам</t>
  </si>
  <si>
    <t>Численность всего, принятая для расчета</t>
  </si>
  <si>
    <t>(базовый период — фактическая)</t>
  </si>
  <si>
    <t>3.3.</t>
  </si>
  <si>
    <t>4.4.</t>
  </si>
  <si>
    <t>4.5.</t>
  </si>
  <si>
    <t>Денежные выплаты на 1 работника</t>
  </si>
  <si>
    <t>Итого по денежным выплатам</t>
  </si>
  <si>
    <t>Итого средства на потребление</t>
  </si>
  <si>
    <t>Среднемесячный доход  на 1 работника</t>
  </si>
  <si>
    <t>Таблица П1.17</t>
  </si>
  <si>
    <t>Расчет амортизационных отчислений на восстановление</t>
  </si>
  <si>
    <t>Балансовая стоимость основных производственных фондов на</t>
  </si>
  <si>
    <t>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</si>
  <si>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</si>
  <si>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</si>
  <si>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основных</t>
  </si>
  <si>
    <t>производственных фондов</t>
  </si>
  <si>
    <t>Сумма амортизационных отчислений</t>
  </si>
  <si>
    <t>Таблица П1.17.1</t>
  </si>
  <si>
    <t>Расчет среднегодовой стоимости основных производственных фондов</t>
  </si>
  <si>
    <t>по линиям электропередач и подстанциям</t>
  </si>
  <si>
    <t>Стоимость</t>
  </si>
  <si>
    <t>регулируемого</t>
  </si>
  <si>
    <t>Ввод основных</t>
  </si>
  <si>
    <t>производственных</t>
  </si>
  <si>
    <t>фондов</t>
  </si>
  <si>
    <t>Выбытие основных</t>
  </si>
  <si>
    <t>на конец</t>
  </si>
  <si>
    <t>Среднегодовая</t>
  </si>
  <si>
    <t>стоимость</t>
  </si>
  <si>
    <t>Амортизация</t>
  </si>
  <si>
    <t>1. Линии электропередач</t>
  </si>
  <si>
    <t>ВЛЭП</t>
  </si>
  <si>
    <t>КЛЭП</t>
  </si>
  <si>
    <t>2. Подстанции</t>
  </si>
  <si>
    <t>Всего (стр. 1 + стр. 2)</t>
  </si>
  <si>
    <t>рабочих</t>
  </si>
  <si>
    <t>числе:</t>
  </si>
  <si>
    <t>отчисления в ремонтный фонд</t>
  </si>
  <si>
    <t>Цеховые расходы</t>
  </si>
  <si>
    <t>— налог на землю</t>
  </si>
  <si>
    <t>6.1.</t>
  </si>
  <si>
    <t>6.2.</t>
  </si>
  <si>
    <t>6.3.</t>
  </si>
  <si>
    <t>Итого производственные расходы</t>
  </si>
  <si>
    <t>Сумма общехозяйственных расходов</t>
  </si>
  <si>
    <t>14.</t>
  </si>
  <si>
    <t>Калькуляционные статьи затрат</t>
  </si>
  <si>
    <t>Таблица П1.18.2</t>
  </si>
  <si>
    <t>Калькуляция расходов, связанных с передачей электрической энергии</t>
  </si>
  <si>
    <t>из них расходы</t>
  </si>
  <si>
    <t>на сбыт</t>
  </si>
  <si>
    <t>Основная оплата труда производственных</t>
  </si>
  <si>
    <t>Дополнительная оплата труда производственных</t>
  </si>
  <si>
    <t>венных рабочих</t>
  </si>
  <si>
    <t>Отчисления на соц. нужды с оплаты производст-</t>
  </si>
  <si>
    <t>Расходы по содержанию и эксплуатации</t>
  </si>
  <si>
    <t>оборудования, в том числе:</t>
  </si>
  <si>
    <t>амортизация производственного</t>
  </si>
  <si>
    <t>оборудования</t>
  </si>
  <si>
    <t>другие расходы по содержанию и эксплуатации</t>
  </si>
  <si>
    <t>Расходы по подготовке и освоению производства</t>
  </si>
  <si>
    <t>(пусковые работы)</t>
  </si>
  <si>
    <t>Общехозяйственные расходы, всего, в том</t>
  </si>
  <si>
    <t>Плата за предельно допустимые выбросы</t>
  </si>
  <si>
    <t>(сбросы) загрязняющих веществ</t>
  </si>
  <si>
    <t>Отчисления в ремонтный фонд в случае его</t>
  </si>
  <si>
    <t>формирования</t>
  </si>
  <si>
    <t>Непроизводственные расходы (налоги и другие</t>
  </si>
  <si>
    <t>обязательные платежи и сборы), всего, в том</t>
  </si>
  <si>
    <t>Другие затраты, относимые на себестоимость</t>
  </si>
  <si>
    <t>продукции, всего, в том числе:</t>
  </si>
  <si>
    <t>Недополученный по независящим причинам</t>
  </si>
  <si>
    <t>доход</t>
  </si>
  <si>
    <t>Избыток средств, полученный в предыдущем</t>
  </si>
  <si>
    <t>периоде регулирования</t>
  </si>
  <si>
    <t>Полезный отпуск электроэнергии,</t>
  </si>
  <si>
    <t>Условно-постоянные затраты, в том числе:</t>
  </si>
  <si>
    <t>Оплата за услуги по организации функциониро-</t>
  </si>
  <si>
    <t>вания и развитию ЕЭС России, оперативно-</t>
  </si>
  <si>
    <t>диспетчерскому управлению в электроэнергети-</t>
  </si>
  <si>
    <t>ке, организации функционирования торговой</t>
  </si>
  <si>
    <t>системы оптового рынка электрической</t>
  </si>
  <si>
    <t>энергии (мощности), передаче электрической</t>
  </si>
  <si>
    <t>энергии по единой национальной (общероссий-</t>
  </si>
  <si>
    <t>ской) электрической сети</t>
  </si>
  <si>
    <t>7.1.</t>
  </si>
  <si>
    <t>7.2.</t>
  </si>
  <si>
    <t>7.3.</t>
  </si>
  <si>
    <t>7.4.</t>
  </si>
  <si>
    <t>7.5.</t>
  </si>
  <si>
    <t>7.6</t>
  </si>
  <si>
    <t>7.6.1.</t>
  </si>
  <si>
    <t>13.1.</t>
  </si>
  <si>
    <t>из них</t>
  </si>
  <si>
    <t>Таблица П1.20</t>
  </si>
  <si>
    <t>Расчет источников финансирования капитальных вложений</t>
  </si>
  <si>
    <t>Объем капитальных вложений — всего</t>
  </si>
  <si>
    <t>— на производственное и научно-техническое развитие</t>
  </si>
  <si>
    <t>— на непроизводственное развитие</t>
  </si>
  <si>
    <t>Финансирование капитальных вложений</t>
  </si>
  <si>
    <t>из средств — всего</t>
  </si>
  <si>
    <t>Амортизационных отчислений на полное восстановление</t>
  </si>
  <si>
    <t>основных фондов (100%)</t>
  </si>
  <si>
    <t>Неиспользованных средств на начало года</t>
  </si>
  <si>
    <t>Федерального бюджета</t>
  </si>
  <si>
    <t>Местного бюджета</t>
  </si>
  <si>
    <t>Регионального (республиканского, краевого, областного)</t>
  </si>
  <si>
    <t>бюджета</t>
  </si>
  <si>
    <t>Прочих</t>
  </si>
  <si>
    <t>Средства, полученные от реализации ценных бумаг</t>
  </si>
  <si>
    <t>Кредитные средства</t>
  </si>
  <si>
    <t>Итого по пп. 2.1 — 2.8</t>
  </si>
  <si>
    <t>Прибыль (п. 1 — п. 2.9):</t>
  </si>
  <si>
    <t>— отнесенная на производство электрической энергии</t>
  </si>
  <si>
    <t>— отнесенная на передачу электрической энергии</t>
  </si>
  <si>
    <t>— отнесенная на производство тепловой энергии</t>
  </si>
  <si>
    <t>— отнесенная на передачу тепловой энергии</t>
  </si>
  <si>
    <t>Справка о финансировании и освоении капитальных вложений</t>
  </si>
  <si>
    <t>строек</t>
  </si>
  <si>
    <t>Утверждено</t>
  </si>
  <si>
    <t>Освоено</t>
  </si>
  <si>
    <t>Профинанси-</t>
  </si>
  <si>
    <t>ровано</t>
  </si>
  <si>
    <t>финансиро-</t>
  </si>
  <si>
    <t>вания</t>
  </si>
  <si>
    <t>План на</t>
  </si>
  <si>
    <t>Источник</t>
  </si>
  <si>
    <t xml:space="preserve"> в т. ч.</t>
  </si>
  <si>
    <t>Таблица П1.20.3</t>
  </si>
  <si>
    <t>в электросетевое строительство (передача электроэнергии)</t>
  </si>
  <si>
    <t>Расчет балансовой прибыли, принимаемой при установлении тарифов</t>
  </si>
  <si>
    <t>Прибыль на развитие производства</t>
  </si>
  <si>
    <t>— капитальные вложения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</si>
  <si>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</si>
  <si>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</si>
  <si>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</si>
  <si>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</si>
  <si>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— % за пользование кредитом</t>
  </si>
  <si>
    <t>— услуги банка</t>
  </si>
  <si>
    <t>— другие (с расшифровкой)</t>
  </si>
  <si>
    <t>Прибыль, облагаемая налогом</t>
  </si>
  <si>
    <t>Налоги, сборы, платежи — всего</t>
  </si>
  <si>
    <t>— на прибыль</t>
  </si>
  <si>
    <t>— на имущество</t>
  </si>
  <si>
    <t>— плата за выбросы загрязняющих веществ</t>
  </si>
  <si>
    <t>Прибыль от товарной продукции</t>
  </si>
  <si>
    <t>Таблица П1.21.3</t>
  </si>
  <si>
    <t>на передачу электрической энергии</t>
  </si>
  <si>
    <t>из них на сбыт</t>
  </si>
  <si>
    <t>— другие налоги и обязательные сборы и</t>
  </si>
  <si>
    <t>Ставка за мощность</t>
  </si>
  <si>
    <t>Ставка за энергию</t>
  </si>
  <si>
    <t>Единицы</t>
  </si>
  <si>
    <t>руб./МВт ч.</t>
  </si>
  <si>
    <t>Таблица П1.24</t>
  </si>
  <si>
    <t>Расчет платы за услуги по содержанию электрических сетей</t>
  </si>
  <si>
    <t>Расходы, отнесенные на передачу электрической</t>
  </si>
  <si>
    <t>энергии (п. 11 табл. П1.18.2)</t>
  </si>
  <si>
    <t>СН</t>
  </si>
  <si>
    <t>в т. ч. СН1</t>
  </si>
  <si>
    <t>Прибыль, отнесенная на передачу электрической</t>
  </si>
  <si>
    <t>энергии (п. 8 табл. П1.21.3)</t>
  </si>
  <si>
    <t>2.1</t>
  </si>
  <si>
    <t>Рентабельность (п. 2 / п. 1 * 100%)</t>
  </si>
  <si>
    <t>Необходимая валовая выручка, отнесенная на</t>
  </si>
  <si>
    <t>передачу электрической энергии (п. 1 + п. 2)</t>
  </si>
  <si>
    <t>Плата за услуги на содержание электрических</t>
  </si>
  <si>
    <t>сетей по диапазонам напряжения в расчете на</t>
  </si>
  <si>
    <t>1 МВт согласно формулам (31)-(33)</t>
  </si>
  <si>
    <t>руб./МВт
мес.</t>
  </si>
  <si>
    <t>Таблица П1.25</t>
  </si>
  <si>
    <t>Расчет ставки по оплате технологического расхода (потерь)</t>
  </si>
  <si>
    <t>электрической энергии на ее передачу по сетям</t>
  </si>
  <si>
    <t>Средневзвешанный тариф на электрическую</t>
  </si>
  <si>
    <t>Отпуск электрической энергии в сеть с учетом</t>
  </si>
  <si>
    <t>величины сальдо-перетока электроэнергии</t>
  </si>
  <si>
    <t>Потери электрической энергии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</si>
  <si>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</si>
  <si>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</si>
  <si>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</t>
  </si>
  <si>
    <t>(потерь) электрической энергии на её передачу</t>
  </si>
  <si>
    <t>по сетям</t>
  </si>
  <si>
    <t>Таблица П1.27</t>
  </si>
  <si>
    <t>Экономически обоснованные тарифы на электрическую энергию (мощность)</t>
  </si>
  <si>
    <t>по группам потребителей</t>
  </si>
  <si>
    <t>Объем полезного отпуска</t>
  </si>
  <si>
    <t>Заявленная мощность</t>
  </si>
  <si>
    <t>Тариф на покупку электрической энергии</t>
  </si>
  <si>
    <t>Стоимость единицы услуг</t>
  </si>
  <si>
    <t>Плата за услуги по передаче электрической</t>
  </si>
  <si>
    <t>Ставка по оплате потерь</t>
  </si>
  <si>
    <t>Плата за иные услуги</t>
  </si>
  <si>
    <t>Средний одноставочный тариф п. 3 + п. 4</t>
  </si>
  <si>
    <t>Плата за мощность п. 3.1 + п. 4.1.1 + п. 4.2</t>
  </si>
  <si>
    <t>Плата за энергию п. 3.2 + п. 4.1.2</t>
  </si>
  <si>
    <t>Товарная продукция, всего п. 5 * п. 1</t>
  </si>
  <si>
    <t>– за электроэнергию (мощность) п. 3 * п. 1</t>
  </si>
  <si>
    <t>– за услуги п. 4 * п. 1</t>
  </si>
  <si>
    <t>То же п. 6</t>
  </si>
  <si>
    <t>– за мощность п. 5.1 * п. 2 * М</t>
  </si>
  <si>
    <t>– за электрическую энергию п. 5.2 * п. 1</t>
  </si>
  <si>
    <t>4.1.1.</t>
  </si>
  <si>
    <t>4.1.2.</t>
  </si>
  <si>
    <t>руб./МВт мес.</t>
  </si>
  <si>
    <t>Всего собственным</t>
  </si>
  <si>
    <t>Потребителям по прямым договорам</t>
  </si>
  <si>
    <t>(субъектам оптового рынка)</t>
  </si>
  <si>
    <t>-</t>
  </si>
  <si>
    <t>П1.12)</t>
  </si>
  <si>
    <t>2.10.1.</t>
  </si>
  <si>
    <t>2.10.2.</t>
  </si>
  <si>
    <t>2.11.1.</t>
  </si>
  <si>
    <t>2.12.</t>
  </si>
  <si>
    <t>Удельные расходы, руб./тыс. кВт. ч</t>
  </si>
  <si>
    <t>1 МВт. ч согласно формулам (34)-(36)</t>
  </si>
  <si>
    <t>руб./МВт. ч</t>
  </si>
  <si>
    <t>млн. кВт ч.</t>
  </si>
  <si>
    <t>Ставка на содержание электросетей</t>
  </si>
  <si>
    <t>1.6</t>
  </si>
  <si>
    <t>Нагрузочные  потери  всего</t>
  </si>
  <si>
    <t>поправочный коэффициент</t>
  </si>
  <si>
    <t>отпуск в сеть ВН ,СН1 и СН11</t>
  </si>
  <si>
    <t>млн.кВтч</t>
  </si>
  <si>
    <t>Нагрузочные  потери  в сети НН (а*б)</t>
  </si>
  <si>
    <t>тыс.кВтч в год/км</t>
  </si>
  <si>
    <t>км.</t>
  </si>
  <si>
    <t>2</t>
  </si>
  <si>
    <t>Расход  электроэнергии на собственные  нужды  подстанций</t>
  </si>
  <si>
    <t>3</t>
  </si>
  <si>
    <t>Потери , обусловненные погрешностями  приборов   учета</t>
  </si>
  <si>
    <t>4</t>
  </si>
  <si>
    <t xml:space="preserve">ИТОГО </t>
  </si>
  <si>
    <t>Нагрузочные  потери   в  сетях   ВН , СН1 , СН 11 (а*б*в)</t>
  </si>
  <si>
    <t>Приложение 2</t>
  </si>
  <si>
    <t>Таблица П2.1</t>
  </si>
  <si>
    <t>Система условных единиц для распределения общей суммы</t>
  </si>
  <si>
    <t>тарифной выручки по классам напряжения</t>
  </si>
  <si>
    <t>Объем воздушных линий электропередач (ВЛЭП) и кабельных линий</t>
  </si>
  <si>
    <t>электропередач (КЛЭП) в условных единицах в зависимости от протяженности,</t>
  </si>
  <si>
    <t>напряжения, конструктивного использования и материала опор</t>
  </si>
  <si>
    <t>Напряже-</t>
  </si>
  <si>
    <t>Материал опор</t>
  </si>
  <si>
    <t>Протяжен-</t>
  </si>
  <si>
    <t>ние, кВ</t>
  </si>
  <si>
    <t>цепей</t>
  </si>
  <si>
    <t>условных</t>
  </si>
  <si>
    <t>на опоре</t>
  </si>
  <si>
    <t>единиц (у)</t>
  </si>
  <si>
    <t>единиц</t>
  </si>
  <si>
    <t>на 100 км</t>
  </si>
  <si>
    <t>трассы ЛЭП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</si>
</sst>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00000"/>
  </numFmts>
  <fonts count="3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5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indent="8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left"/>
    </xf>
    <xf numFmtId="173" fontId="4" fillId="0" borderId="1" xfId="0" applyNumberFormat="1" applyFont="1" applyBorder="1" applyAlignment="1">
      <alignment horizontal="center" vertical="center"/>
    </xf>
    <xf numFmtId="43" fontId="4" fillId="0" borderId="0" xfId="20" applyFont="1" applyAlignment="1">
      <alignment horizontal="center"/>
    </xf>
    <xf numFmtId="0" fontId="19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73" fontId="10" fillId="0" borderId="1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173" fontId="10" fillId="0" borderId="5" xfId="0" applyNumberFormat="1" applyFont="1" applyBorder="1" applyAlignment="1">
      <alignment horizontal="left"/>
    </xf>
    <xf numFmtId="173" fontId="4" fillId="0" borderId="5" xfId="0" applyNumberFormat="1" applyFont="1" applyBorder="1" applyAlignment="1">
      <alignment horizontal="left"/>
    </xf>
    <xf numFmtId="173" fontId="4" fillId="0" borderId="5" xfId="0" applyNumberFormat="1" applyFont="1" applyBorder="1" applyAlignment="1">
      <alignment horizontal="center" vertical="center"/>
    </xf>
    <xf numFmtId="173" fontId="11" fillId="0" borderId="6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9" fillId="2" borderId="0" xfId="0" applyNumberFormat="1" applyFont="1" applyFill="1" applyAlignment="1">
      <alignment horizontal="center"/>
    </xf>
    <xf numFmtId="2" fontId="29" fillId="2" borderId="0" xfId="0" applyNumberFormat="1" applyFont="1" applyFill="1" applyAlignment="1">
      <alignment horizontal="center"/>
    </xf>
    <xf numFmtId="0" fontId="14" fillId="0" borderId="0" xfId="0" applyNumberFormat="1" applyFont="1" applyAlignment="1">
      <alignment horizontal="center"/>
    </xf>
    <xf numFmtId="0" fontId="4" fillId="2" borderId="0" xfId="0" applyNumberFormat="1" applyFont="1" applyFill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174" fontId="10" fillId="0" borderId="1" xfId="0" applyNumberFormat="1" applyFont="1" applyBorder="1" applyAlignment="1">
      <alignment horizontal="left"/>
    </xf>
    <xf numFmtId="173" fontId="24" fillId="0" borderId="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173" fontId="4" fillId="0" borderId="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73" fontId="4" fillId="0" borderId="13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 horizontal="left"/>
    </xf>
    <xf numFmtId="173" fontId="4" fillId="0" borderId="14" xfId="0" applyNumberFormat="1" applyFont="1" applyBorder="1" applyAlignment="1">
      <alignment horizontal="left"/>
    </xf>
    <xf numFmtId="173" fontId="4" fillId="0" borderId="15" xfId="0" applyNumberFormat="1" applyFont="1" applyBorder="1" applyAlignment="1">
      <alignment horizontal="left"/>
    </xf>
    <xf numFmtId="173" fontId="4" fillId="0" borderId="3" xfId="0" applyNumberFormat="1" applyFont="1" applyBorder="1" applyAlignment="1">
      <alignment horizontal="left"/>
    </xf>
    <xf numFmtId="173" fontId="4" fillId="0" borderId="16" xfId="0" applyNumberFormat="1" applyFont="1" applyBorder="1" applyAlignment="1">
      <alignment horizontal="left"/>
    </xf>
    <xf numFmtId="173" fontId="4" fillId="0" borderId="11" xfId="0" applyNumberFormat="1" applyFont="1" applyBorder="1" applyAlignment="1">
      <alignment horizontal="left"/>
    </xf>
    <xf numFmtId="173" fontId="4" fillId="0" borderId="12" xfId="0" applyNumberFormat="1" applyFont="1" applyBorder="1" applyAlignment="1">
      <alignment horizontal="left"/>
    </xf>
    <xf numFmtId="173" fontId="4" fillId="0" borderId="8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173" fontId="4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/>
    </xf>
    <xf numFmtId="173" fontId="4" fillId="0" borderId="14" xfId="0" applyNumberFormat="1" applyFont="1" applyBorder="1" applyAlignment="1">
      <alignment horizontal="center"/>
    </xf>
    <xf numFmtId="173" fontId="4" fillId="0" borderId="15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4" fontId="4" fillId="0" borderId="1" xfId="0" applyNumberFormat="1" applyFont="1" applyFill="1" applyBorder="1" applyAlignment="1">
      <alignment horizontal="center"/>
    </xf>
    <xf numFmtId="173" fontId="2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173" fontId="4" fillId="0" borderId="18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174" fontId="4" fillId="0" borderId="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3" fontId="4" fillId="0" borderId="18" xfId="0" applyNumberFormat="1" applyFont="1" applyBorder="1" applyAlignment="1">
      <alignment horizontal="left"/>
    </xf>
    <xf numFmtId="173" fontId="4" fillId="0" borderId="17" xfId="0" applyNumberFormat="1" applyFont="1" applyBorder="1" applyAlignment="1">
      <alignment horizontal="left"/>
    </xf>
    <xf numFmtId="173" fontId="24" fillId="0" borderId="11" xfId="0" applyNumberFormat="1" applyFont="1" applyBorder="1" applyAlignment="1">
      <alignment horizontal="left"/>
    </xf>
    <xf numFmtId="173" fontId="24" fillId="0" borderId="12" xfId="0" applyNumberFormat="1" applyFont="1" applyBorder="1" applyAlignment="1">
      <alignment horizontal="left"/>
    </xf>
    <xf numFmtId="173" fontId="24" fillId="0" borderId="8" xfId="0" applyNumberFormat="1" applyFont="1" applyBorder="1" applyAlignment="1">
      <alignment horizontal="left"/>
    </xf>
    <xf numFmtId="173" fontId="24" fillId="0" borderId="16" xfId="0" applyNumberFormat="1" applyFont="1" applyBorder="1" applyAlignment="1">
      <alignment horizontal="left"/>
    </xf>
    <xf numFmtId="173" fontId="24" fillId="0" borderId="0" xfId="0" applyNumberFormat="1" applyFont="1" applyBorder="1" applyAlignment="1">
      <alignment horizontal="left"/>
    </xf>
    <xf numFmtId="173" fontId="24" fillId="0" borderId="14" xfId="0" applyNumberFormat="1" applyFont="1" applyBorder="1" applyAlignment="1">
      <alignment horizontal="left"/>
    </xf>
    <xf numFmtId="173" fontId="24" fillId="0" borderId="15" xfId="0" applyNumberFormat="1" applyFont="1" applyBorder="1" applyAlignment="1">
      <alignment horizontal="left"/>
    </xf>
    <xf numFmtId="173" fontId="24" fillId="0" borderId="3" xfId="0" applyNumberFormat="1" applyFont="1" applyBorder="1" applyAlignment="1">
      <alignment horizontal="left"/>
    </xf>
    <xf numFmtId="173" fontId="24" fillId="0" borderId="13" xfId="0" applyNumberFormat="1" applyFont="1" applyBorder="1" applyAlignment="1">
      <alignment horizontal="left"/>
    </xf>
    <xf numFmtId="1" fontId="24" fillId="0" borderId="11" xfId="0" applyNumberFormat="1" applyFont="1" applyBorder="1" applyAlignment="1">
      <alignment horizontal="left"/>
    </xf>
    <xf numFmtId="1" fontId="24" fillId="0" borderId="12" xfId="0" applyNumberFormat="1" applyFont="1" applyBorder="1" applyAlignment="1">
      <alignment horizontal="left"/>
    </xf>
    <xf numFmtId="1" fontId="24" fillId="0" borderId="8" xfId="0" applyNumberFormat="1" applyFont="1" applyBorder="1" applyAlignment="1">
      <alignment horizontal="left"/>
    </xf>
    <xf numFmtId="1" fontId="24" fillId="0" borderId="15" xfId="0" applyNumberFormat="1" applyFont="1" applyBorder="1" applyAlignment="1">
      <alignment horizontal="left"/>
    </xf>
    <xf numFmtId="1" fontId="24" fillId="0" borderId="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73" fontId="4" fillId="0" borderId="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left"/>
    </xf>
    <xf numFmtId="174" fontId="4" fillId="0" borderId="12" xfId="0" applyNumberFormat="1" applyFont="1" applyBorder="1" applyAlignment="1">
      <alignment horizontal="left"/>
    </xf>
    <xf numFmtId="174" fontId="4" fillId="0" borderId="8" xfId="0" applyNumberFormat="1" applyFont="1" applyBorder="1" applyAlignment="1">
      <alignment horizontal="left"/>
    </xf>
    <xf numFmtId="174" fontId="4" fillId="0" borderId="15" xfId="0" applyNumberFormat="1" applyFont="1" applyBorder="1" applyAlignment="1">
      <alignment horizontal="left"/>
    </xf>
    <xf numFmtId="174" fontId="4" fillId="0" borderId="3" xfId="0" applyNumberFormat="1" applyFont="1" applyBorder="1" applyAlignment="1">
      <alignment horizontal="left"/>
    </xf>
    <xf numFmtId="174" fontId="4" fillId="0" borderId="13" xfId="0" applyNumberFormat="1" applyFont="1" applyBorder="1" applyAlignment="1">
      <alignment horizontal="left"/>
    </xf>
    <xf numFmtId="174" fontId="24" fillId="0" borderId="11" xfId="0" applyNumberFormat="1" applyFont="1" applyBorder="1" applyAlignment="1">
      <alignment horizontal="left"/>
    </xf>
    <xf numFmtId="174" fontId="24" fillId="0" borderId="12" xfId="0" applyNumberFormat="1" applyFont="1" applyBorder="1" applyAlignment="1">
      <alignment horizontal="left"/>
    </xf>
    <xf numFmtId="174" fontId="24" fillId="0" borderId="8" xfId="0" applyNumberFormat="1" applyFont="1" applyBorder="1" applyAlignment="1">
      <alignment horizontal="left"/>
    </xf>
    <xf numFmtId="174" fontId="24" fillId="0" borderId="15" xfId="0" applyNumberFormat="1" applyFont="1" applyBorder="1" applyAlignment="1">
      <alignment horizontal="left"/>
    </xf>
    <xf numFmtId="174" fontId="24" fillId="0" borderId="3" xfId="0" applyNumberFormat="1" applyFont="1" applyBorder="1" applyAlignment="1">
      <alignment horizontal="left"/>
    </xf>
    <xf numFmtId="174" fontId="24" fillId="0" borderId="13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4" fillId="0" borderId="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74" fontId="24" fillId="0" borderId="1" xfId="0" applyNumberFormat="1" applyFont="1" applyBorder="1" applyAlignment="1">
      <alignment horizontal="left"/>
    </xf>
    <xf numFmtId="173" fontId="24" fillId="0" borderId="11" xfId="0" applyNumberFormat="1" applyFont="1" applyBorder="1" applyAlignment="1">
      <alignment horizontal="center"/>
    </xf>
    <xf numFmtId="173" fontId="24" fillId="0" borderId="12" xfId="0" applyNumberFormat="1" applyFont="1" applyBorder="1" applyAlignment="1">
      <alignment horizontal="center"/>
    </xf>
    <xf numFmtId="173" fontId="24" fillId="0" borderId="8" xfId="0" applyNumberFormat="1" applyFont="1" applyBorder="1" applyAlignment="1">
      <alignment horizontal="center"/>
    </xf>
    <xf numFmtId="173" fontId="24" fillId="0" borderId="15" xfId="0" applyNumberFormat="1" applyFont="1" applyBorder="1" applyAlignment="1">
      <alignment horizontal="center"/>
    </xf>
    <xf numFmtId="173" fontId="24" fillId="0" borderId="3" xfId="0" applyNumberFormat="1" applyFont="1" applyBorder="1" applyAlignment="1">
      <alignment horizontal="center"/>
    </xf>
    <xf numFmtId="173" fontId="24" fillId="0" borderId="1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173" fontId="4" fillId="0" borderId="9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/>
    </xf>
    <xf numFmtId="173" fontId="24" fillId="0" borderId="9" xfId="0" applyNumberFormat="1" applyFont="1" applyBorder="1" applyAlignment="1">
      <alignment horizontal="center" vertical="center"/>
    </xf>
    <xf numFmtId="173" fontId="24" fillId="0" borderId="20" xfId="0" applyNumberFormat="1" applyFont="1" applyBorder="1" applyAlignment="1">
      <alignment horizontal="center" vertical="center"/>
    </xf>
    <xf numFmtId="173" fontId="24" fillId="0" borderId="21" xfId="0" applyNumberFormat="1" applyFont="1" applyBorder="1" applyAlignment="1">
      <alignment horizontal="center" vertical="center"/>
    </xf>
    <xf numFmtId="173" fontId="4" fillId="0" borderId="9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173" fontId="4" fillId="0" borderId="29" xfId="0" applyNumberFormat="1" applyFont="1" applyBorder="1" applyAlignment="1">
      <alignment horizontal="left"/>
    </xf>
    <xf numFmtId="173" fontId="24" fillId="0" borderId="16" xfId="0" applyNumberFormat="1" applyFont="1" applyBorder="1" applyAlignment="1">
      <alignment horizontal="center"/>
    </xf>
    <xf numFmtId="173" fontId="24" fillId="0" borderId="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center"/>
    </xf>
    <xf numFmtId="173" fontId="4" fillId="0" borderId="29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173" fontId="18" fillId="0" borderId="18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173" fontId="18" fillId="0" borderId="8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173" fontId="12" fillId="0" borderId="18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20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8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173" fontId="4" fillId="0" borderId="30" xfId="0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73" fontId="4" fillId="2" borderId="9" xfId="0" applyNumberFormat="1" applyFont="1" applyFill="1" applyBorder="1" applyAlignment="1">
      <alignment horizontal="center"/>
    </xf>
    <xf numFmtId="173" fontId="4" fillId="2" borderId="20" xfId="0" applyNumberFormat="1" applyFont="1" applyFill="1" applyBorder="1" applyAlignment="1">
      <alignment horizontal="center"/>
    </xf>
    <xf numFmtId="173" fontId="4" fillId="2" borderId="31" xfId="0" applyNumberFormat="1" applyFont="1" applyFill="1" applyBorder="1" applyAlignment="1">
      <alignment horizontal="center"/>
    </xf>
    <xf numFmtId="0" fontId="12" fillId="0" borderId="15" xfId="0" applyNumberFormat="1" applyFont="1" applyBorder="1" applyAlignment="1">
      <alignment horizontal="left"/>
    </xf>
    <xf numFmtId="0" fontId="12" fillId="0" borderId="3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173" fontId="24" fillId="0" borderId="5" xfId="0" applyNumberFormat="1" applyFont="1" applyBorder="1" applyAlignment="1">
      <alignment horizontal="center"/>
    </xf>
    <xf numFmtId="173" fontId="24" fillId="0" borderId="20" xfId="0" applyNumberFormat="1" applyFont="1" applyBorder="1" applyAlignment="1">
      <alignment horizontal="center"/>
    </xf>
    <xf numFmtId="173" fontId="24" fillId="0" borderId="2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2" borderId="1" xfId="0" applyNumberFormat="1" applyFont="1" applyFill="1" applyBorder="1" applyAlignment="1">
      <alignment horizontal="center"/>
    </xf>
    <xf numFmtId="173" fontId="24" fillId="0" borderId="24" xfId="0" applyNumberFormat="1" applyFont="1" applyBorder="1" applyAlignment="1">
      <alignment horizontal="center"/>
    </xf>
    <xf numFmtId="173" fontId="4" fillId="2" borderId="23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73" fontId="24" fillId="0" borderId="18" xfId="0" applyNumberFormat="1" applyFont="1" applyBorder="1" applyAlignment="1">
      <alignment horizontal="center"/>
    </xf>
    <xf numFmtId="173" fontId="24" fillId="0" borderId="17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173" fontId="12" fillId="0" borderId="24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24" xfId="0" applyNumberFormat="1" applyFont="1" applyFill="1" applyBorder="1" applyAlignment="1">
      <alignment horizontal="center"/>
    </xf>
    <xf numFmtId="0" fontId="12" fillId="2" borderId="23" xfId="0" applyNumberFormat="1" applyFont="1" applyFill="1" applyBorder="1" applyAlignment="1">
      <alignment horizontal="center"/>
    </xf>
    <xf numFmtId="0" fontId="24" fillId="2" borderId="18" xfId="0" applyNumberFormat="1" applyFont="1" applyFill="1" applyBorder="1" applyAlignment="1">
      <alignment horizontal="center"/>
    </xf>
    <xf numFmtId="0" fontId="24" fillId="2" borderId="12" xfId="0" applyNumberFormat="1" applyFont="1" applyFill="1" applyBorder="1" applyAlignment="1">
      <alignment horizontal="center"/>
    </xf>
    <xf numFmtId="0" fontId="24" fillId="2" borderId="8" xfId="0" applyNumberFormat="1" applyFont="1" applyFill="1" applyBorder="1" applyAlignment="1">
      <alignment horizontal="center"/>
    </xf>
    <xf numFmtId="0" fontId="24" fillId="2" borderId="17" xfId="0" applyNumberFormat="1" applyFont="1" applyFill="1" applyBorder="1" applyAlignment="1">
      <alignment horizontal="center"/>
    </xf>
    <xf numFmtId="0" fontId="24" fillId="2" borderId="3" xfId="0" applyNumberFormat="1" applyFont="1" applyFill="1" applyBorder="1" applyAlignment="1">
      <alignment horizontal="center"/>
    </xf>
    <xf numFmtId="0" fontId="24" fillId="2" borderId="13" xfId="0" applyNumberFormat="1" applyFont="1" applyFill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73" fontId="12" fillId="0" borderId="12" xfId="0" applyNumberFormat="1" applyFont="1" applyBorder="1" applyAlignment="1">
      <alignment horizontal="center"/>
    </xf>
    <xf numFmtId="173" fontId="12" fillId="0" borderId="30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center"/>
    </xf>
    <xf numFmtId="173" fontId="12" fillId="0" borderId="4" xfId="0" applyNumberFormat="1" applyFont="1" applyBorder="1" applyAlignment="1">
      <alignment horizontal="center"/>
    </xf>
    <xf numFmtId="173" fontId="12" fillId="2" borderId="11" xfId="0" applyNumberFormat="1" applyFont="1" applyFill="1" applyBorder="1" applyAlignment="1">
      <alignment horizontal="center"/>
    </xf>
    <xf numFmtId="173" fontId="12" fillId="2" borderId="12" xfId="0" applyNumberFormat="1" applyFont="1" applyFill="1" applyBorder="1" applyAlignment="1">
      <alignment horizontal="center"/>
    </xf>
    <xf numFmtId="173" fontId="12" fillId="2" borderId="30" xfId="0" applyNumberFormat="1" applyFont="1" applyFill="1" applyBorder="1" applyAlignment="1">
      <alignment horizontal="center"/>
    </xf>
    <xf numFmtId="173" fontId="12" fillId="2" borderId="15" xfId="0" applyNumberFormat="1" applyFont="1" applyFill="1" applyBorder="1" applyAlignment="1">
      <alignment horizontal="center"/>
    </xf>
    <xf numFmtId="173" fontId="12" fillId="2" borderId="3" xfId="0" applyNumberFormat="1" applyFont="1" applyFill="1" applyBorder="1" applyAlignment="1">
      <alignment horizontal="center"/>
    </xf>
    <xf numFmtId="173" fontId="12" fillId="2" borderId="4" xfId="0" applyNumberFormat="1" applyFont="1" applyFill="1" applyBorder="1" applyAlignment="1">
      <alignment horizontal="center"/>
    </xf>
    <xf numFmtId="173" fontId="12" fillId="2" borderId="18" xfId="0" applyNumberFormat="1" applyFont="1" applyFill="1" applyBorder="1" applyAlignment="1">
      <alignment horizontal="center"/>
    </xf>
    <xf numFmtId="173" fontId="12" fillId="2" borderId="8" xfId="0" applyNumberFormat="1" applyFont="1" applyFill="1" applyBorder="1" applyAlignment="1">
      <alignment horizontal="center"/>
    </xf>
    <xf numFmtId="173" fontId="12" fillId="2" borderId="17" xfId="0" applyNumberFormat="1" applyFont="1" applyFill="1" applyBorder="1" applyAlignment="1">
      <alignment horizontal="center"/>
    </xf>
    <xf numFmtId="173" fontId="12" fillId="2" borderId="13" xfId="0" applyNumberFormat="1" applyFont="1" applyFill="1" applyBorder="1" applyAlignment="1">
      <alignment horizontal="center"/>
    </xf>
    <xf numFmtId="173" fontId="12" fillId="0" borderId="8" xfId="0" applyNumberFormat="1" applyFont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173" fontId="12" fillId="0" borderId="13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24" fillId="2" borderId="24" xfId="0" applyNumberFormat="1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173" fontId="4" fillId="0" borderId="37" xfId="0" applyNumberFormat="1" applyFont="1" applyBorder="1" applyAlignment="1">
      <alignment horizontal="center"/>
    </xf>
    <xf numFmtId="174" fontId="24" fillId="0" borderId="18" xfId="0" applyNumberFormat="1" applyFont="1" applyBorder="1" applyAlignment="1">
      <alignment horizontal="center"/>
    </xf>
    <xf numFmtId="174" fontId="24" fillId="0" borderId="12" xfId="0" applyNumberFormat="1" applyFont="1" applyBorder="1" applyAlignment="1">
      <alignment horizontal="center"/>
    </xf>
    <xf numFmtId="174" fontId="24" fillId="0" borderId="8" xfId="0" applyNumberFormat="1" applyFont="1" applyBorder="1" applyAlignment="1">
      <alignment horizontal="center"/>
    </xf>
    <xf numFmtId="174" fontId="24" fillId="0" borderId="17" xfId="0" applyNumberFormat="1" applyFont="1" applyBorder="1" applyAlignment="1">
      <alignment horizontal="center"/>
    </xf>
    <xf numFmtId="174" fontId="24" fillId="0" borderId="3" xfId="0" applyNumberFormat="1" applyFont="1" applyBorder="1" applyAlignment="1">
      <alignment horizontal="center"/>
    </xf>
    <xf numFmtId="174" fontId="24" fillId="0" borderId="13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174" fontId="4" fillId="0" borderId="8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73" fontId="24" fillId="0" borderId="18" xfId="20" applyNumberFormat="1" applyFont="1" applyBorder="1" applyAlignment="1">
      <alignment horizontal="center"/>
    </xf>
    <xf numFmtId="173" fontId="24" fillId="0" borderId="12" xfId="20" applyNumberFormat="1" applyFont="1" applyBorder="1" applyAlignment="1">
      <alignment horizontal="center"/>
    </xf>
    <xf numFmtId="173" fontId="24" fillId="0" borderId="8" xfId="20" applyNumberFormat="1" applyFont="1" applyBorder="1" applyAlignment="1">
      <alignment horizontal="center"/>
    </xf>
    <xf numFmtId="173" fontId="24" fillId="0" borderId="29" xfId="20" applyNumberFormat="1" applyFont="1" applyBorder="1" applyAlignment="1">
      <alignment horizontal="center"/>
    </xf>
    <xf numFmtId="173" fontId="24" fillId="0" borderId="0" xfId="20" applyNumberFormat="1" applyFont="1" applyBorder="1" applyAlignment="1">
      <alignment horizontal="center"/>
    </xf>
    <xf numFmtId="173" fontId="24" fillId="0" borderId="14" xfId="20" applyNumberFormat="1" applyFont="1" applyBorder="1" applyAlignment="1">
      <alignment horizontal="center"/>
    </xf>
    <xf numFmtId="173" fontId="24" fillId="0" borderId="17" xfId="20" applyNumberFormat="1" applyFont="1" applyBorder="1" applyAlignment="1">
      <alignment horizontal="center"/>
    </xf>
    <xf numFmtId="173" fontId="24" fillId="0" borderId="3" xfId="20" applyNumberFormat="1" applyFont="1" applyBorder="1" applyAlignment="1">
      <alignment horizontal="center"/>
    </xf>
    <xf numFmtId="173" fontId="24" fillId="0" borderId="13" xfId="20" applyNumberFormat="1" applyFont="1" applyBorder="1" applyAlignment="1">
      <alignment horizontal="center"/>
    </xf>
    <xf numFmtId="173" fontId="24" fillId="2" borderId="18" xfId="0" applyNumberFormat="1" applyFont="1" applyFill="1" applyBorder="1" applyAlignment="1">
      <alignment horizontal="center"/>
    </xf>
    <xf numFmtId="173" fontId="24" fillId="2" borderId="12" xfId="0" applyNumberFormat="1" applyFont="1" applyFill="1" applyBorder="1" applyAlignment="1">
      <alignment horizontal="center"/>
    </xf>
    <xf numFmtId="173" fontId="24" fillId="2" borderId="8" xfId="0" applyNumberFormat="1" applyFont="1" applyFill="1" applyBorder="1" applyAlignment="1">
      <alignment horizontal="center"/>
    </xf>
    <xf numFmtId="173" fontId="24" fillId="2" borderId="29" xfId="0" applyNumberFormat="1" applyFont="1" applyFill="1" applyBorder="1" applyAlignment="1">
      <alignment horizontal="center"/>
    </xf>
    <xf numFmtId="173" fontId="24" fillId="2" borderId="0" xfId="0" applyNumberFormat="1" applyFont="1" applyFill="1" applyBorder="1" applyAlignment="1">
      <alignment horizontal="center"/>
    </xf>
    <xf numFmtId="173" fontId="24" fillId="2" borderId="14" xfId="0" applyNumberFormat="1" applyFont="1" applyFill="1" applyBorder="1" applyAlignment="1">
      <alignment horizontal="center"/>
    </xf>
    <xf numFmtId="173" fontId="24" fillId="2" borderId="17" xfId="0" applyNumberFormat="1" applyFont="1" applyFill="1" applyBorder="1" applyAlignment="1">
      <alignment horizontal="center"/>
    </xf>
    <xf numFmtId="173" fontId="24" fillId="2" borderId="3" xfId="0" applyNumberFormat="1" applyFont="1" applyFill="1" applyBorder="1" applyAlignment="1">
      <alignment horizontal="center"/>
    </xf>
    <xf numFmtId="173" fontId="24" fillId="2" borderId="13" xfId="0" applyNumberFormat="1" applyFont="1" applyFill="1" applyBorder="1" applyAlignment="1">
      <alignment horizontal="center"/>
    </xf>
    <xf numFmtId="173" fontId="24" fillId="0" borderId="32" xfId="0" applyNumberFormat="1" applyFont="1" applyBorder="1" applyAlignment="1">
      <alignment horizontal="center"/>
    </xf>
    <xf numFmtId="173" fontId="24" fillId="0" borderId="7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174" fontId="4" fillId="0" borderId="7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173" fontId="4" fillId="0" borderId="35" xfId="0" applyNumberFormat="1" applyFont="1" applyBorder="1" applyAlignment="1">
      <alignment horizontal="center"/>
    </xf>
    <xf numFmtId="173" fontId="4" fillId="0" borderId="36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left"/>
    </xf>
    <xf numFmtId="0" fontId="4" fillId="0" borderId="44" xfId="0" applyNumberFormat="1" applyFont="1" applyBorder="1" applyAlignment="1">
      <alignment horizontal="center"/>
    </xf>
    <xf numFmtId="0" fontId="12" fillId="0" borderId="45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0" fontId="12" fillId="0" borderId="47" xfId="0" applyNumberFormat="1" applyFont="1" applyBorder="1" applyAlignment="1">
      <alignment horizontal="center"/>
    </xf>
    <xf numFmtId="0" fontId="12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173" fontId="12" fillId="0" borderId="23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2" borderId="32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54" xfId="0" applyNumberFormat="1" applyFont="1" applyBorder="1" applyAlignment="1">
      <alignment horizontal="center"/>
    </xf>
    <xf numFmtId="0" fontId="11" fillId="2" borderId="33" xfId="0" applyNumberFormat="1" applyFont="1" applyFill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173" fontId="12" fillId="2" borderId="24" xfId="0" applyNumberFormat="1" applyFont="1" applyFill="1" applyBorder="1" applyAlignment="1">
      <alignment horizontal="center"/>
    </xf>
    <xf numFmtId="173" fontId="12" fillId="2" borderId="1" xfId="0" applyNumberFormat="1" applyFont="1" applyFill="1" applyBorder="1" applyAlignment="1">
      <alignment horizontal="center"/>
    </xf>
    <xf numFmtId="173" fontId="12" fillId="2" borderId="23" xfId="0" applyNumberFormat="1" applyFont="1" applyFill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173" fontId="11" fillId="2" borderId="7" xfId="0" applyNumberFormat="1" applyFont="1" applyFill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73" fontId="4" fillId="2" borderId="5" xfId="0" applyNumberFormat="1" applyFont="1" applyFill="1" applyBorder="1" applyAlignment="1">
      <alignment horizontal="center"/>
    </xf>
    <xf numFmtId="173" fontId="4" fillId="2" borderId="21" xfId="0" applyNumberFormat="1" applyFont="1" applyFill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right"/>
    </xf>
    <xf numFmtId="0" fontId="11" fillId="3" borderId="20" xfId="0" applyNumberFormat="1" applyFont="1" applyFill="1" applyBorder="1" applyAlignment="1">
      <alignment horizontal="right"/>
    </xf>
    <xf numFmtId="0" fontId="11" fillId="3" borderId="21" xfId="0" applyNumberFormat="1" applyFont="1" applyFill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172" fontId="10" fillId="0" borderId="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8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left"/>
    </xf>
    <xf numFmtId="172" fontId="4" fillId="0" borderId="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2" borderId="1" xfId="0" applyNumberFormat="1" applyFont="1" applyFill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0" fontId="17" fillId="0" borderId="20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3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left"/>
    </xf>
    <xf numFmtId="0" fontId="26" fillId="0" borderId="12" xfId="0" applyNumberFormat="1" applyFont="1" applyBorder="1" applyAlignment="1">
      <alignment horizontal="left"/>
    </xf>
    <xf numFmtId="0" fontId="26" fillId="0" borderId="8" xfId="0" applyNumberFormat="1" applyFont="1" applyBorder="1" applyAlignment="1">
      <alignment horizontal="left"/>
    </xf>
    <xf numFmtId="172" fontId="26" fillId="0" borderId="12" xfId="0" applyNumberFormat="1" applyFont="1" applyBorder="1" applyAlignment="1">
      <alignment horizontal="center"/>
    </xf>
    <xf numFmtId="172" fontId="26" fillId="0" borderId="8" xfId="0" applyNumberFormat="1" applyFont="1" applyBorder="1" applyAlignment="1">
      <alignment horizontal="center"/>
    </xf>
    <xf numFmtId="172" fontId="26" fillId="0" borderId="3" xfId="0" applyNumberFormat="1" applyFont="1" applyBorder="1" applyAlignment="1">
      <alignment horizontal="center"/>
    </xf>
    <xf numFmtId="172" fontId="26" fillId="0" borderId="13" xfId="0" applyNumberFormat="1" applyFont="1" applyBorder="1" applyAlignment="1">
      <alignment horizontal="center"/>
    </xf>
    <xf numFmtId="172" fontId="26" fillId="0" borderId="11" xfId="0" applyNumberFormat="1" applyFont="1" applyBorder="1" applyAlignment="1">
      <alignment horizontal="center"/>
    </xf>
    <xf numFmtId="172" fontId="26" fillId="0" borderId="15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left"/>
    </xf>
    <xf numFmtId="0" fontId="26" fillId="0" borderId="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49" fontId="26" fillId="0" borderId="11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right"/>
    </xf>
    <xf numFmtId="0" fontId="17" fillId="0" borderId="20" xfId="0" applyNumberFormat="1" applyFont="1" applyBorder="1" applyAlignment="1">
      <alignment horizontal="right"/>
    </xf>
    <xf numFmtId="0" fontId="17" fillId="0" borderId="21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 horizontal="center"/>
    </xf>
    <xf numFmtId="172" fontId="12" fillId="2" borderId="1" xfId="0" applyNumberFormat="1" applyFont="1" applyFill="1" applyBorder="1" applyAlignment="1">
      <alignment horizontal="center"/>
    </xf>
    <xf numFmtId="172" fontId="12" fillId="2" borderId="11" xfId="0" applyNumberFormat="1" applyFont="1" applyFill="1" applyBorder="1" applyAlignment="1">
      <alignment horizontal="center"/>
    </xf>
    <xf numFmtId="172" fontId="12" fillId="2" borderId="12" xfId="0" applyNumberFormat="1" applyFont="1" applyFill="1" applyBorder="1" applyAlignment="1">
      <alignment horizontal="center"/>
    </xf>
    <xf numFmtId="172" fontId="12" fillId="2" borderId="8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 horizontal="center"/>
    </xf>
    <xf numFmtId="172" fontId="10" fillId="0" borderId="20" xfId="0" applyNumberFormat="1" applyFont="1" applyBorder="1" applyAlignment="1">
      <alignment horizontal="center"/>
    </xf>
    <xf numFmtId="172" fontId="10" fillId="0" borderId="21" xfId="0" applyNumberFormat="1" applyFont="1" applyBorder="1" applyAlignment="1">
      <alignment horizontal="center"/>
    </xf>
    <xf numFmtId="2" fontId="11" fillId="2" borderId="9" xfId="0" applyNumberFormat="1" applyFont="1" applyFill="1" applyBorder="1" applyAlignment="1">
      <alignment horizontal="center"/>
    </xf>
    <xf numFmtId="2" fontId="11" fillId="2" borderId="20" xfId="0" applyNumberFormat="1" applyFont="1" applyFill="1" applyBorder="1" applyAlignment="1">
      <alignment horizontal="center"/>
    </xf>
    <xf numFmtId="2" fontId="11" fillId="2" borderId="2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172" fontId="26" fillId="2" borderId="11" xfId="0" applyNumberFormat="1" applyFont="1" applyFill="1" applyBorder="1" applyAlignment="1">
      <alignment horizontal="center"/>
    </xf>
    <xf numFmtId="172" fontId="26" fillId="2" borderId="12" xfId="0" applyNumberFormat="1" applyFont="1" applyFill="1" applyBorder="1" applyAlignment="1">
      <alignment horizontal="center"/>
    </xf>
    <xf numFmtId="172" fontId="26" fillId="2" borderId="8" xfId="0" applyNumberFormat="1" applyFont="1" applyFill="1" applyBorder="1" applyAlignment="1">
      <alignment horizontal="center"/>
    </xf>
    <xf numFmtId="172" fontId="26" fillId="2" borderId="15" xfId="0" applyNumberFormat="1" applyFont="1" applyFill="1" applyBorder="1" applyAlignment="1">
      <alignment horizontal="center"/>
    </xf>
    <xf numFmtId="172" fontId="26" fillId="2" borderId="3" xfId="0" applyNumberFormat="1" applyFont="1" applyFill="1" applyBorder="1" applyAlignment="1">
      <alignment horizontal="center"/>
    </xf>
    <xf numFmtId="172" fontId="26" fillId="2" borderId="13" xfId="0" applyNumberFormat="1" applyFont="1" applyFill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72" fontId="4" fillId="2" borderId="9" xfId="0" applyNumberFormat="1" applyFont="1" applyFill="1" applyBorder="1" applyAlignment="1">
      <alignment horizontal="center"/>
    </xf>
    <xf numFmtId="172" fontId="4" fillId="2" borderId="20" xfId="0" applyNumberFormat="1" applyFont="1" applyFill="1" applyBorder="1" applyAlignment="1">
      <alignment horizontal="center"/>
    </xf>
    <xf numFmtId="172" fontId="4" fillId="2" borderId="21" xfId="0" applyNumberFormat="1" applyFont="1" applyFill="1" applyBorder="1" applyAlignment="1">
      <alignment horizontal="center"/>
    </xf>
    <xf numFmtId="172" fontId="12" fillId="2" borderId="9" xfId="0" applyNumberFormat="1" applyFont="1" applyFill="1" applyBorder="1" applyAlignment="1">
      <alignment horizontal="center"/>
    </xf>
    <xf numFmtId="172" fontId="12" fillId="2" borderId="20" xfId="0" applyNumberFormat="1" applyFont="1" applyFill="1" applyBorder="1" applyAlignment="1">
      <alignment horizontal="center"/>
    </xf>
    <xf numFmtId="172" fontId="12" fillId="2" borderId="21" xfId="0" applyNumberFormat="1" applyFont="1" applyFill="1" applyBorder="1" applyAlignment="1">
      <alignment horizontal="center"/>
    </xf>
    <xf numFmtId="172" fontId="4" fillId="2" borderId="11" xfId="0" applyNumberFormat="1" applyFont="1" applyFill="1" applyBorder="1" applyAlignment="1">
      <alignment horizontal="center"/>
    </xf>
    <xf numFmtId="172" fontId="4" fillId="2" borderId="12" xfId="0" applyNumberFormat="1" applyFont="1" applyFill="1" applyBorder="1" applyAlignment="1">
      <alignment horizontal="center"/>
    </xf>
    <xf numFmtId="172" fontId="4" fillId="2" borderId="8" xfId="0" applyNumberFormat="1" applyFont="1" applyFill="1" applyBorder="1" applyAlignment="1">
      <alignment horizontal="center"/>
    </xf>
    <xf numFmtId="172" fontId="4" fillId="2" borderId="15" xfId="0" applyNumberFormat="1" applyFont="1" applyFill="1" applyBorder="1" applyAlignment="1">
      <alignment horizontal="center"/>
    </xf>
    <xf numFmtId="172" fontId="4" fillId="2" borderId="3" xfId="0" applyNumberFormat="1" applyFont="1" applyFill="1" applyBorder="1" applyAlignment="1">
      <alignment horizontal="center"/>
    </xf>
    <xf numFmtId="172" fontId="4" fillId="2" borderId="13" xfId="0" applyNumberFormat="1" applyFont="1" applyFill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8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18" fillId="0" borderId="9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left"/>
    </xf>
    <xf numFmtId="0" fontId="18" fillId="0" borderId="21" xfId="0" applyNumberFormat="1" applyFont="1" applyBorder="1" applyAlignment="1">
      <alignment horizontal="left"/>
    </xf>
    <xf numFmtId="0" fontId="14" fillId="2" borderId="0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18" fillId="0" borderId="9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/>
    </xf>
    <xf numFmtId="0" fontId="12" fillId="0" borderId="13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left"/>
    </xf>
    <xf numFmtId="2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left"/>
    </xf>
    <xf numFmtId="0" fontId="17" fillId="0" borderId="15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172" fontId="18" fillId="0" borderId="12" xfId="0" applyNumberFormat="1" applyFont="1" applyBorder="1" applyAlignment="1">
      <alignment horizontal="center"/>
    </xf>
    <xf numFmtId="172" fontId="18" fillId="0" borderId="8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172" fontId="18" fillId="0" borderId="3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0" fillId="0" borderId="8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2" fontId="10" fillId="2" borderId="12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172" fontId="10" fillId="2" borderId="11" xfId="0" applyNumberFormat="1" applyFont="1" applyFill="1" applyBorder="1" applyAlignment="1">
      <alignment horizontal="center"/>
    </xf>
    <xf numFmtId="172" fontId="10" fillId="2" borderId="12" xfId="0" applyNumberFormat="1" applyFont="1" applyFill="1" applyBorder="1" applyAlignment="1">
      <alignment horizontal="center"/>
    </xf>
    <xf numFmtId="172" fontId="10" fillId="2" borderId="8" xfId="0" applyNumberFormat="1" applyFont="1" applyFill="1" applyBorder="1" applyAlignment="1">
      <alignment horizontal="center"/>
    </xf>
    <xf numFmtId="172" fontId="10" fillId="2" borderId="15" xfId="0" applyNumberFormat="1" applyFont="1" applyFill="1" applyBorder="1" applyAlignment="1">
      <alignment horizontal="center"/>
    </xf>
    <xf numFmtId="172" fontId="10" fillId="2" borderId="3" xfId="0" applyNumberFormat="1" applyFont="1" applyFill="1" applyBorder="1" applyAlignment="1">
      <alignment horizontal="center"/>
    </xf>
    <xf numFmtId="172" fontId="10" fillId="2" borderId="13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172" fontId="29" fillId="0" borderId="9" xfId="0" applyNumberFormat="1" applyFont="1" applyBorder="1" applyAlignment="1">
      <alignment horizontal="center"/>
    </xf>
    <xf numFmtId="172" fontId="29" fillId="0" borderId="20" xfId="0" applyNumberFormat="1" applyFont="1" applyBorder="1" applyAlignment="1">
      <alignment horizontal="center"/>
    </xf>
    <xf numFmtId="172" fontId="29" fillId="0" borderId="21" xfId="0" applyNumberFormat="1" applyFont="1" applyBorder="1" applyAlignment="1">
      <alignment horizontal="center"/>
    </xf>
    <xf numFmtId="172" fontId="29" fillId="0" borderId="1" xfId="0" applyNumberFormat="1" applyFont="1" applyBorder="1" applyAlignment="1">
      <alignment horizontal="center"/>
    </xf>
    <xf numFmtId="172" fontId="10" fillId="2" borderId="9" xfId="0" applyNumberFormat="1" applyFont="1" applyFill="1" applyBorder="1" applyAlignment="1">
      <alignment horizontal="center"/>
    </xf>
    <xf numFmtId="172" fontId="10" fillId="2" borderId="20" xfId="0" applyNumberFormat="1" applyFont="1" applyFill="1" applyBorder="1" applyAlignment="1">
      <alignment horizontal="center"/>
    </xf>
    <xf numFmtId="172" fontId="10" fillId="2" borderId="21" xfId="0" applyNumberFormat="1" applyFont="1" applyFill="1" applyBorder="1" applyAlignment="1">
      <alignment horizontal="center"/>
    </xf>
    <xf numFmtId="172" fontId="11" fillId="0" borderId="9" xfId="0" applyNumberFormat="1" applyFont="1" applyBorder="1" applyAlignment="1">
      <alignment horizontal="center"/>
    </xf>
    <xf numFmtId="172" fontId="11" fillId="0" borderId="20" xfId="0" applyNumberFormat="1" applyFont="1" applyBorder="1" applyAlignment="1">
      <alignment horizontal="center"/>
    </xf>
    <xf numFmtId="172" fontId="11" fillId="0" borderId="2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left"/>
    </xf>
    <xf numFmtId="0" fontId="20" fillId="0" borderId="12" xfId="0" applyNumberFormat="1" applyFont="1" applyBorder="1" applyAlignment="1">
      <alignment horizontal="left"/>
    </xf>
    <xf numFmtId="0" fontId="20" fillId="0" borderId="8" xfId="0" applyNumberFormat="1" applyFont="1" applyBorder="1" applyAlignment="1">
      <alignment horizontal="left"/>
    </xf>
    <xf numFmtId="172" fontId="20" fillId="0" borderId="12" xfId="0" applyNumberFormat="1" applyFont="1" applyBorder="1" applyAlignment="1">
      <alignment horizontal="center"/>
    </xf>
    <xf numFmtId="172" fontId="20" fillId="0" borderId="8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172" fontId="20" fillId="0" borderId="14" xfId="0" applyNumberFormat="1" applyFont="1" applyBorder="1" applyAlignment="1">
      <alignment horizontal="center"/>
    </xf>
    <xf numFmtId="172" fontId="20" fillId="0" borderId="3" xfId="0" applyNumberFormat="1" applyFont="1" applyBorder="1" applyAlignment="1">
      <alignment horizontal="center"/>
    </xf>
    <xf numFmtId="172" fontId="20" fillId="0" borderId="13" xfId="0" applyNumberFormat="1" applyFont="1" applyBorder="1" applyAlignment="1">
      <alignment horizontal="center"/>
    </xf>
    <xf numFmtId="172" fontId="20" fillId="0" borderId="11" xfId="0" applyNumberFormat="1" applyFont="1" applyBorder="1" applyAlignment="1">
      <alignment horizontal="center"/>
    </xf>
    <xf numFmtId="172" fontId="20" fillId="0" borderId="16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left"/>
    </xf>
    <xf numFmtId="0" fontId="20" fillId="0" borderId="15" xfId="0" applyNumberFormat="1" applyFont="1" applyBorder="1" applyAlignment="1">
      <alignment horizontal="left"/>
    </xf>
    <xf numFmtId="0" fontId="20" fillId="0" borderId="3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left"/>
    </xf>
    <xf numFmtId="172" fontId="18" fillId="0" borderId="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23" fillId="2" borderId="12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173" fontId="24" fillId="0" borderId="9" xfId="0" applyNumberFormat="1" applyFont="1" applyBorder="1" applyAlignment="1">
      <alignment horizontal="center"/>
    </xf>
    <xf numFmtId="173" fontId="10" fillId="0" borderId="9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173" fontId="10" fillId="0" borderId="21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172" fontId="29" fillId="0" borderId="0" xfId="0" applyNumberFormat="1" applyFon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24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3" fontId="24" fillId="2" borderId="9" xfId="0" applyNumberFormat="1" applyFont="1" applyFill="1" applyBorder="1" applyAlignment="1">
      <alignment horizontal="center"/>
    </xf>
    <xf numFmtId="173" fontId="24" fillId="2" borderId="20" xfId="0" applyNumberFormat="1" applyFont="1" applyFill="1" applyBorder="1" applyAlignment="1">
      <alignment horizontal="center"/>
    </xf>
    <xf numFmtId="173" fontId="24" fillId="2" borderId="21" xfId="0" applyNumberFormat="1" applyFont="1" applyFill="1" applyBorder="1" applyAlignment="1">
      <alignment horizontal="center"/>
    </xf>
    <xf numFmtId="172" fontId="10" fillId="0" borderId="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indent="8"/>
    </xf>
    <xf numFmtId="0" fontId="4" fillId="0" borderId="20" xfId="0" applyNumberFormat="1" applyFont="1" applyBorder="1" applyAlignment="1">
      <alignment horizontal="left" indent="8"/>
    </xf>
    <xf numFmtId="0" fontId="4" fillId="0" borderId="21" xfId="0" applyNumberFormat="1" applyFont="1" applyBorder="1" applyAlignment="1">
      <alignment horizontal="left" indent="8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/>
    </xf>
    <xf numFmtId="2" fontId="12" fillId="2" borderId="12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12" fillId="2" borderId="15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172" fontId="10" fillId="0" borderId="23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172" fontId="10" fillId="0" borderId="24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2" borderId="2" xfId="0" applyNumberFormat="1" applyFont="1" applyFill="1" applyBorder="1" applyAlignment="1">
      <alignment horizontal="left"/>
    </xf>
    <xf numFmtId="2" fontId="10" fillId="0" borderId="23" xfId="0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left"/>
    </xf>
    <xf numFmtId="0" fontId="4" fillId="2" borderId="12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2" fontId="10" fillId="0" borderId="24" xfId="0" applyNumberFormat="1" applyFont="1" applyBorder="1" applyAlignment="1">
      <alignment horizontal="center"/>
    </xf>
    <xf numFmtId="0" fontId="10" fillId="2" borderId="10" xfId="0" applyNumberFormat="1" applyFont="1" applyFill="1" applyBorder="1" applyAlignment="1">
      <alignment horizontal="left"/>
    </xf>
    <xf numFmtId="0" fontId="4" fillId="2" borderId="23" xfId="0" applyNumberFormat="1" applyFont="1" applyFill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173" fontId="10" fillId="0" borderId="23" xfId="0" applyNumberFormat="1" applyFont="1" applyBorder="1" applyAlignment="1">
      <alignment horizontal="center"/>
    </xf>
    <xf numFmtId="173" fontId="10" fillId="0" borderId="24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2" fontId="4" fillId="2" borderId="32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0" fillId="0" borderId="23" xfId="0" applyNumberFormat="1" applyFont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175" fontId="10" fillId="0" borderId="23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horizontal="center"/>
    </xf>
    <xf numFmtId="173" fontId="28" fillId="0" borderId="24" xfId="0" applyNumberFormat="1" applyFont="1" applyBorder="1" applyAlignment="1">
      <alignment horizontal="center"/>
    </xf>
    <xf numFmtId="173" fontId="28" fillId="0" borderId="1" xfId="0" applyNumberFormat="1" applyFont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173" fontId="5" fillId="2" borderId="23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10" fillId="2" borderId="24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173" fontId="5" fillId="2" borderId="24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72" fontId="10" fillId="2" borderId="24" xfId="0" applyNumberFormat="1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172" fontId="10" fillId="0" borderId="31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0" fontId="12" fillId="0" borderId="59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17" fillId="0" borderId="47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D66"/>
  <sheetViews>
    <sheetView view="pageBreakPreview" zoomScaleNormal="120" zoomScaleSheetLayoutView="100" workbookViewId="0" topLeftCell="A31">
      <selection activeCell="BV10" sqref="BV10"/>
    </sheetView>
  </sheetViews>
  <sheetFormatPr defaultColWidth="9.00390625" defaultRowHeight="12.75"/>
  <cols>
    <col min="1" max="19" width="1.37890625" style="5" customWidth="1"/>
    <col min="20" max="20" width="6.00390625" style="5" customWidth="1"/>
    <col min="21" max="27" width="1.37890625" style="5" customWidth="1"/>
    <col min="28" max="28" width="4.625" style="5" customWidth="1"/>
    <col min="29" max="29" width="7.75390625" style="5" customWidth="1"/>
    <col min="30" max="30" width="8.00390625" style="5" customWidth="1"/>
    <col min="31" max="32" width="1.37890625" style="5" customWidth="1"/>
    <col min="33" max="33" width="4.375" style="5" customWidth="1"/>
    <col min="34" max="35" width="1.37890625" style="5" customWidth="1"/>
    <col min="36" max="36" width="4.125" style="5" customWidth="1"/>
    <col min="37" max="39" width="1.37890625" style="5" customWidth="1"/>
    <col min="40" max="40" width="5.875" style="5" customWidth="1"/>
    <col min="41" max="42" width="1.37890625" style="5" customWidth="1"/>
    <col min="43" max="43" width="4.875" style="5" customWidth="1"/>
    <col min="44" max="45" width="1.37890625" style="5" customWidth="1"/>
    <col min="46" max="46" width="4.625" style="5" customWidth="1"/>
    <col min="47" max="48" width="1.37890625" style="5" customWidth="1"/>
    <col min="49" max="49" width="5.125" style="5" customWidth="1"/>
    <col min="50" max="51" width="1.37890625" style="5" customWidth="1"/>
    <col min="52" max="52" width="5.875" style="5" customWidth="1"/>
    <col min="53" max="55" width="1.37890625" style="5" customWidth="1"/>
    <col min="56" max="56" width="6.875" style="5" customWidth="1"/>
    <col min="57" max="16384" width="1.37890625" style="5" customWidth="1"/>
  </cols>
  <sheetData>
    <row r="1" spans="1:5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6" t="s">
        <v>203</v>
      </c>
    </row>
    <row r="2" spans="1:56" s="8" customFormat="1" ht="15.75">
      <c r="A2" s="188" t="s">
        <v>204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</row>
    <row r="3" spans="1:56" s="8" customFormat="1" ht="15.75">
      <c r="A3" s="188" t="s">
        <v>205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</row>
    <row r="4" spans="1:56" s="8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s="8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87" t="s">
        <v>146</v>
      </c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2.75">
      <c r="A7" s="191" t="s">
        <v>168</v>
      </c>
      <c r="B7" s="191"/>
      <c r="C7" s="191"/>
      <c r="D7" s="191"/>
      <c r="E7" s="191" t="s">
        <v>170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 t="s">
        <v>206</v>
      </c>
      <c r="V7" s="191"/>
      <c r="W7" s="191"/>
      <c r="X7" s="191"/>
      <c r="Y7" s="191"/>
      <c r="Z7" s="191"/>
      <c r="AA7" s="191"/>
      <c r="AB7" s="192"/>
      <c r="AC7" s="193" t="s">
        <v>64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5"/>
      <c r="AO7" s="193" t="s">
        <v>119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5"/>
    </row>
    <row r="8" spans="1:56" ht="12.75">
      <c r="A8" s="189" t="s">
        <v>169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33" t="s">
        <v>207</v>
      </c>
      <c r="AD8" s="15" t="s">
        <v>208</v>
      </c>
      <c r="AE8" s="151" t="s">
        <v>209</v>
      </c>
      <c r="AF8" s="151"/>
      <c r="AG8" s="151"/>
      <c r="AH8" s="151" t="s">
        <v>210</v>
      </c>
      <c r="AI8" s="151"/>
      <c r="AJ8" s="151"/>
      <c r="AK8" s="152" t="s">
        <v>211</v>
      </c>
      <c r="AL8" s="152"/>
      <c r="AM8" s="152"/>
      <c r="AN8" s="153"/>
      <c r="AO8" s="163" t="s">
        <v>207</v>
      </c>
      <c r="AP8" s="151"/>
      <c r="AQ8" s="151"/>
      <c r="AR8" s="151" t="s">
        <v>208</v>
      </c>
      <c r="AS8" s="151"/>
      <c r="AT8" s="151"/>
      <c r="AU8" s="151" t="s">
        <v>209</v>
      </c>
      <c r="AV8" s="151"/>
      <c r="AW8" s="151"/>
      <c r="AX8" s="151" t="s">
        <v>210</v>
      </c>
      <c r="AY8" s="151"/>
      <c r="AZ8" s="151"/>
      <c r="BA8" s="152" t="s">
        <v>211</v>
      </c>
      <c r="BB8" s="152"/>
      <c r="BC8" s="152"/>
      <c r="BD8" s="153"/>
    </row>
    <row r="9" spans="1:56" ht="12.75">
      <c r="A9" s="54">
        <v>1</v>
      </c>
      <c r="B9" s="54"/>
      <c r="C9" s="54"/>
      <c r="D9" s="54"/>
      <c r="E9" s="54"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>
        <v>3</v>
      </c>
      <c r="V9" s="54"/>
      <c r="W9" s="54"/>
      <c r="X9" s="54"/>
      <c r="Y9" s="54"/>
      <c r="Z9" s="54"/>
      <c r="AA9" s="54"/>
      <c r="AB9" s="50"/>
      <c r="AC9" s="31">
        <v>4</v>
      </c>
      <c r="AD9" s="13">
        <v>5</v>
      </c>
      <c r="AE9" s="54">
        <v>6</v>
      </c>
      <c r="AF9" s="54"/>
      <c r="AG9" s="54"/>
      <c r="AH9" s="54">
        <v>7</v>
      </c>
      <c r="AI9" s="54"/>
      <c r="AJ9" s="54"/>
      <c r="AK9" s="54">
        <v>8</v>
      </c>
      <c r="AL9" s="54"/>
      <c r="AM9" s="54"/>
      <c r="AN9" s="154"/>
      <c r="AO9" s="162">
        <v>9</v>
      </c>
      <c r="AP9" s="54"/>
      <c r="AQ9" s="54"/>
      <c r="AR9" s="54">
        <v>10</v>
      </c>
      <c r="AS9" s="54"/>
      <c r="AT9" s="54"/>
      <c r="AU9" s="54">
        <v>11</v>
      </c>
      <c r="AV9" s="54"/>
      <c r="AW9" s="54"/>
      <c r="AX9" s="54">
        <v>12</v>
      </c>
      <c r="AY9" s="54"/>
      <c r="AZ9" s="54"/>
      <c r="BA9" s="54">
        <v>13</v>
      </c>
      <c r="BB9" s="54"/>
      <c r="BC9" s="54"/>
      <c r="BD9" s="154"/>
    </row>
    <row r="10" spans="1:56" ht="12.75">
      <c r="A10" s="51" t="s">
        <v>174</v>
      </c>
      <c r="B10" s="51"/>
      <c r="C10" s="51"/>
      <c r="D10" s="51"/>
      <c r="E10" s="49" t="s">
        <v>212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1" t="s">
        <v>192</v>
      </c>
      <c r="V10" s="51"/>
      <c r="W10" s="51"/>
      <c r="X10" s="51"/>
      <c r="Y10" s="51"/>
      <c r="Z10" s="51"/>
      <c r="AA10" s="51"/>
      <c r="AB10" s="46"/>
      <c r="AC10" s="34"/>
      <c r="AD10" s="30"/>
      <c r="AE10" s="47">
        <f>AE11+AE52</f>
        <v>0.43310000000000004</v>
      </c>
      <c r="AF10" s="47"/>
      <c r="AG10" s="47"/>
      <c r="AH10" s="47">
        <f>AH52+AH11</f>
        <v>0.0964</v>
      </c>
      <c r="AI10" s="47"/>
      <c r="AJ10" s="47"/>
      <c r="AK10" s="155">
        <f>AE10+AH10</f>
        <v>0.5295000000000001</v>
      </c>
      <c r="AL10" s="155"/>
      <c r="AM10" s="155"/>
      <c r="AN10" s="155"/>
      <c r="AO10" s="57"/>
      <c r="AP10" s="57"/>
      <c r="AQ10" s="57"/>
      <c r="AR10" s="57"/>
      <c r="AS10" s="57"/>
      <c r="AT10" s="57"/>
      <c r="AU10" s="47">
        <f>AU11+AU52</f>
        <v>0.3914</v>
      </c>
      <c r="AV10" s="47"/>
      <c r="AW10" s="47"/>
      <c r="AX10" s="47">
        <f>AX11+AX52</f>
        <v>0.1099</v>
      </c>
      <c r="AY10" s="47"/>
      <c r="AZ10" s="47"/>
      <c r="BA10" s="155">
        <f>AX10+AU10</f>
        <v>0.5013000000000001</v>
      </c>
      <c r="BB10" s="155"/>
      <c r="BC10" s="155"/>
      <c r="BD10" s="155"/>
    </row>
    <row r="11" spans="1:56" ht="12.75">
      <c r="A11" s="89" t="s">
        <v>183</v>
      </c>
      <c r="B11" s="90"/>
      <c r="C11" s="90"/>
      <c r="D11" s="90"/>
      <c r="E11" s="55" t="s">
        <v>213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2"/>
      <c r="U11" s="89" t="s">
        <v>192</v>
      </c>
      <c r="V11" s="145"/>
      <c r="W11" s="145"/>
      <c r="X11" s="145"/>
      <c r="Y11" s="145"/>
      <c r="Z11" s="145"/>
      <c r="AA11" s="145"/>
      <c r="AB11" s="145"/>
      <c r="AC11" s="105"/>
      <c r="AD11" s="66"/>
      <c r="AE11" s="133">
        <v>0.3925</v>
      </c>
      <c r="AF11" s="134"/>
      <c r="AG11" s="135"/>
      <c r="AH11" s="133">
        <v>0</v>
      </c>
      <c r="AI11" s="134"/>
      <c r="AJ11" s="135"/>
      <c r="AK11" s="139">
        <f>AH11+AE11</f>
        <v>0.3925</v>
      </c>
      <c r="AL11" s="140"/>
      <c r="AM11" s="140"/>
      <c r="AN11" s="141"/>
      <c r="AO11" s="66"/>
      <c r="AP11" s="67"/>
      <c r="AQ11" s="68"/>
      <c r="AR11" s="66"/>
      <c r="AS11" s="67"/>
      <c r="AT11" s="68"/>
      <c r="AU11" s="133">
        <v>0.3442</v>
      </c>
      <c r="AV11" s="134"/>
      <c r="AW11" s="135"/>
      <c r="AX11" s="133">
        <v>0</v>
      </c>
      <c r="AY11" s="134"/>
      <c r="AZ11" s="135"/>
      <c r="BA11" s="139">
        <f>AX11+AU11</f>
        <v>0.3442</v>
      </c>
      <c r="BB11" s="140"/>
      <c r="BC11" s="140"/>
      <c r="BD11" s="141"/>
    </row>
    <row r="12" spans="1:56" ht="12.75">
      <c r="A12" s="93"/>
      <c r="B12" s="94"/>
      <c r="C12" s="94"/>
      <c r="D12" s="94"/>
      <c r="E12" s="100" t="s">
        <v>214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01"/>
      <c r="U12" s="146"/>
      <c r="V12" s="147"/>
      <c r="W12" s="147"/>
      <c r="X12" s="147"/>
      <c r="Y12" s="147"/>
      <c r="Z12" s="147"/>
      <c r="AA12" s="147"/>
      <c r="AB12" s="147"/>
      <c r="AC12" s="106"/>
      <c r="AD12" s="63"/>
      <c r="AE12" s="136"/>
      <c r="AF12" s="137"/>
      <c r="AG12" s="138"/>
      <c r="AH12" s="136"/>
      <c r="AI12" s="137"/>
      <c r="AJ12" s="138"/>
      <c r="AK12" s="142"/>
      <c r="AL12" s="143"/>
      <c r="AM12" s="143"/>
      <c r="AN12" s="144"/>
      <c r="AO12" s="63"/>
      <c r="AP12" s="64"/>
      <c r="AQ12" s="60"/>
      <c r="AR12" s="63"/>
      <c r="AS12" s="64"/>
      <c r="AT12" s="60"/>
      <c r="AU12" s="136"/>
      <c r="AV12" s="137"/>
      <c r="AW12" s="138"/>
      <c r="AX12" s="136"/>
      <c r="AY12" s="137"/>
      <c r="AZ12" s="138"/>
      <c r="BA12" s="142"/>
      <c r="BB12" s="143"/>
      <c r="BC12" s="143"/>
      <c r="BD12" s="144"/>
    </row>
    <row r="13" spans="1:56" ht="12.75">
      <c r="A13" s="88" t="s">
        <v>218</v>
      </c>
      <c r="B13" s="88"/>
      <c r="C13" s="88"/>
      <c r="D13" s="88"/>
      <c r="E13" s="131" t="s">
        <v>215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88" t="s">
        <v>244</v>
      </c>
      <c r="V13" s="88"/>
      <c r="W13" s="88"/>
      <c r="X13" s="88"/>
      <c r="Y13" s="88"/>
      <c r="Z13" s="88"/>
      <c r="AA13" s="88"/>
      <c r="AB13" s="103"/>
      <c r="AC13" s="35"/>
      <c r="AD13" s="25"/>
      <c r="AE13" s="57">
        <v>0</v>
      </c>
      <c r="AF13" s="57"/>
      <c r="AG13" s="57"/>
      <c r="AH13" s="57"/>
      <c r="AI13" s="57"/>
      <c r="AJ13" s="57"/>
      <c r="AK13" s="48">
        <f>AE13</f>
        <v>0</v>
      </c>
      <c r="AL13" s="48"/>
      <c r="AM13" s="48"/>
      <c r="AN13" s="48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48"/>
      <c r="BB13" s="48"/>
      <c r="BC13" s="48"/>
      <c r="BD13" s="48"/>
    </row>
    <row r="14" spans="1:56" ht="12.75">
      <c r="A14" s="89" t="s">
        <v>219</v>
      </c>
      <c r="B14" s="90"/>
      <c r="C14" s="90"/>
      <c r="D14" s="90"/>
      <c r="E14" s="55" t="s">
        <v>216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2"/>
      <c r="U14" s="90" t="s">
        <v>245</v>
      </c>
      <c r="V14" s="90"/>
      <c r="W14" s="90"/>
      <c r="X14" s="90"/>
      <c r="Y14" s="90"/>
      <c r="Z14" s="90"/>
      <c r="AA14" s="90"/>
      <c r="AB14" s="90"/>
      <c r="AC14" s="105"/>
      <c r="AD14" s="66"/>
      <c r="AE14" s="66">
        <v>6.92</v>
      </c>
      <c r="AF14" s="67"/>
      <c r="AG14" s="68"/>
      <c r="AH14" s="66"/>
      <c r="AI14" s="67"/>
      <c r="AJ14" s="68"/>
      <c r="AK14" s="107">
        <v>6.92</v>
      </c>
      <c r="AL14" s="108"/>
      <c r="AM14" s="108"/>
      <c r="AN14" s="109"/>
      <c r="AO14" s="66"/>
      <c r="AP14" s="67"/>
      <c r="AQ14" s="68"/>
      <c r="AR14" s="66"/>
      <c r="AS14" s="67"/>
      <c r="AT14" s="68"/>
      <c r="AU14" s="66">
        <v>6.92</v>
      </c>
      <c r="AV14" s="67"/>
      <c r="AW14" s="68"/>
      <c r="AX14" s="66"/>
      <c r="AY14" s="67"/>
      <c r="AZ14" s="68"/>
      <c r="BA14" s="107">
        <f>AU14</f>
        <v>6.92</v>
      </c>
      <c r="BB14" s="108"/>
      <c r="BC14" s="108"/>
      <c r="BD14" s="109"/>
    </row>
    <row r="15" spans="1:56" ht="12.75">
      <c r="A15" s="93"/>
      <c r="B15" s="94"/>
      <c r="C15" s="94"/>
      <c r="D15" s="94"/>
      <c r="E15" s="100" t="s">
        <v>217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101"/>
      <c r="U15" s="94"/>
      <c r="V15" s="94"/>
      <c r="W15" s="94"/>
      <c r="X15" s="94"/>
      <c r="Y15" s="94"/>
      <c r="Z15" s="94"/>
      <c r="AA15" s="94"/>
      <c r="AB15" s="94"/>
      <c r="AC15" s="106"/>
      <c r="AD15" s="63"/>
      <c r="AE15" s="63"/>
      <c r="AF15" s="64"/>
      <c r="AG15" s="60"/>
      <c r="AH15" s="63"/>
      <c r="AI15" s="64"/>
      <c r="AJ15" s="60"/>
      <c r="AK15" s="113"/>
      <c r="AL15" s="114"/>
      <c r="AM15" s="114"/>
      <c r="AN15" s="115"/>
      <c r="AO15" s="63"/>
      <c r="AP15" s="64"/>
      <c r="AQ15" s="60"/>
      <c r="AR15" s="63"/>
      <c r="AS15" s="64"/>
      <c r="AT15" s="60"/>
      <c r="AU15" s="63"/>
      <c r="AV15" s="64"/>
      <c r="AW15" s="60"/>
      <c r="AX15" s="63"/>
      <c r="AY15" s="64"/>
      <c r="AZ15" s="60"/>
      <c r="BA15" s="113"/>
      <c r="BB15" s="114"/>
      <c r="BC15" s="114"/>
      <c r="BD15" s="115"/>
    </row>
    <row r="16" spans="1:56" ht="12.75">
      <c r="A16" s="89" t="s">
        <v>220</v>
      </c>
      <c r="B16" s="90"/>
      <c r="C16" s="90"/>
      <c r="D16" s="90"/>
      <c r="E16" s="55" t="s">
        <v>221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2"/>
      <c r="U16" s="90" t="s">
        <v>246</v>
      </c>
      <c r="V16" s="90"/>
      <c r="W16" s="90"/>
      <c r="X16" s="90"/>
      <c r="Y16" s="90"/>
      <c r="Z16" s="90"/>
      <c r="AA16" s="90"/>
      <c r="AB16" s="90"/>
      <c r="AC16" s="105"/>
      <c r="AD16" s="66"/>
      <c r="AE16" s="122">
        <v>8760</v>
      </c>
      <c r="AF16" s="123"/>
      <c r="AG16" s="124"/>
      <c r="AH16" s="122"/>
      <c r="AI16" s="123"/>
      <c r="AJ16" s="124"/>
      <c r="AK16" s="116">
        <v>8760</v>
      </c>
      <c r="AL16" s="117"/>
      <c r="AM16" s="117"/>
      <c r="AN16" s="118"/>
      <c r="AO16" s="122"/>
      <c r="AP16" s="123"/>
      <c r="AQ16" s="124"/>
      <c r="AR16" s="122"/>
      <c r="AS16" s="123"/>
      <c r="AT16" s="124"/>
      <c r="AU16" s="122">
        <v>8760</v>
      </c>
      <c r="AV16" s="123"/>
      <c r="AW16" s="124"/>
      <c r="AX16" s="122"/>
      <c r="AY16" s="123"/>
      <c r="AZ16" s="124"/>
      <c r="BA16" s="116">
        <f>AU16</f>
        <v>8760</v>
      </c>
      <c r="BB16" s="117"/>
      <c r="BC16" s="117"/>
      <c r="BD16" s="118"/>
    </row>
    <row r="17" spans="1:56" ht="12.75">
      <c r="A17" s="93"/>
      <c r="B17" s="94"/>
      <c r="C17" s="94"/>
      <c r="D17" s="94"/>
      <c r="E17" s="100" t="s">
        <v>222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01"/>
      <c r="U17" s="94"/>
      <c r="V17" s="94"/>
      <c r="W17" s="94"/>
      <c r="X17" s="94"/>
      <c r="Y17" s="94"/>
      <c r="Z17" s="94"/>
      <c r="AA17" s="94"/>
      <c r="AB17" s="94"/>
      <c r="AC17" s="106"/>
      <c r="AD17" s="63"/>
      <c r="AE17" s="125"/>
      <c r="AF17" s="126"/>
      <c r="AG17" s="127"/>
      <c r="AH17" s="125"/>
      <c r="AI17" s="126"/>
      <c r="AJ17" s="127"/>
      <c r="AK17" s="119"/>
      <c r="AL17" s="120"/>
      <c r="AM17" s="120"/>
      <c r="AN17" s="121"/>
      <c r="AO17" s="125"/>
      <c r="AP17" s="126"/>
      <c r="AQ17" s="127"/>
      <c r="AR17" s="125"/>
      <c r="AS17" s="126"/>
      <c r="AT17" s="127"/>
      <c r="AU17" s="125"/>
      <c r="AV17" s="126"/>
      <c r="AW17" s="127"/>
      <c r="AX17" s="125"/>
      <c r="AY17" s="126"/>
      <c r="AZ17" s="127"/>
      <c r="BA17" s="119"/>
      <c r="BB17" s="120"/>
      <c r="BC17" s="120"/>
      <c r="BD17" s="121"/>
    </row>
    <row r="18" spans="1:56" ht="12.75">
      <c r="A18" s="89" t="s">
        <v>184</v>
      </c>
      <c r="B18" s="90"/>
      <c r="C18" s="90"/>
      <c r="D18" s="90"/>
      <c r="E18" s="55" t="s">
        <v>223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2"/>
      <c r="U18" s="90" t="s">
        <v>192</v>
      </c>
      <c r="V18" s="90"/>
      <c r="W18" s="90"/>
      <c r="X18" s="90"/>
      <c r="Y18" s="90"/>
      <c r="Z18" s="90"/>
      <c r="AA18" s="90"/>
      <c r="AB18" s="90"/>
      <c r="AC18" s="105"/>
      <c r="AD18" s="66"/>
      <c r="AE18" s="66"/>
      <c r="AF18" s="67"/>
      <c r="AG18" s="68"/>
      <c r="AH18" s="66"/>
      <c r="AI18" s="67"/>
      <c r="AJ18" s="68"/>
      <c r="AK18" s="107"/>
      <c r="AL18" s="108"/>
      <c r="AM18" s="108"/>
      <c r="AN18" s="109"/>
      <c r="AO18" s="66"/>
      <c r="AP18" s="67"/>
      <c r="AQ18" s="68"/>
      <c r="AR18" s="66"/>
      <c r="AS18" s="67"/>
      <c r="AT18" s="68"/>
      <c r="AU18" s="66"/>
      <c r="AV18" s="67"/>
      <c r="AW18" s="68"/>
      <c r="AX18" s="66"/>
      <c r="AY18" s="67"/>
      <c r="AZ18" s="68"/>
      <c r="BA18" s="66"/>
      <c r="BB18" s="67"/>
      <c r="BC18" s="67"/>
      <c r="BD18" s="68"/>
    </row>
    <row r="19" spans="1:56" ht="12.75">
      <c r="A19" s="93"/>
      <c r="B19" s="94"/>
      <c r="C19" s="94"/>
      <c r="D19" s="94"/>
      <c r="E19" s="100" t="s">
        <v>224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101"/>
      <c r="U19" s="92"/>
      <c r="V19" s="92"/>
      <c r="W19" s="92"/>
      <c r="X19" s="92"/>
      <c r="Y19" s="92"/>
      <c r="Z19" s="92"/>
      <c r="AA19" s="92"/>
      <c r="AB19" s="92"/>
      <c r="AC19" s="106"/>
      <c r="AD19" s="63"/>
      <c r="AE19" s="63"/>
      <c r="AF19" s="64"/>
      <c r="AG19" s="60"/>
      <c r="AH19" s="63"/>
      <c r="AI19" s="64"/>
      <c r="AJ19" s="60"/>
      <c r="AK19" s="113"/>
      <c r="AL19" s="114"/>
      <c r="AM19" s="114"/>
      <c r="AN19" s="115"/>
      <c r="AO19" s="63"/>
      <c r="AP19" s="64"/>
      <c r="AQ19" s="60"/>
      <c r="AR19" s="63"/>
      <c r="AS19" s="64"/>
      <c r="AT19" s="60"/>
      <c r="AU19" s="63"/>
      <c r="AV19" s="64"/>
      <c r="AW19" s="60"/>
      <c r="AX19" s="63"/>
      <c r="AY19" s="64"/>
      <c r="AZ19" s="60"/>
      <c r="BA19" s="63"/>
      <c r="BB19" s="64"/>
      <c r="BC19" s="64"/>
      <c r="BD19" s="60"/>
    </row>
    <row r="20" spans="1:56" ht="12.75">
      <c r="A20" s="89" t="s">
        <v>218</v>
      </c>
      <c r="B20" s="90"/>
      <c r="C20" s="90"/>
      <c r="D20" s="45"/>
      <c r="E20" s="55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2"/>
      <c r="U20" s="89" t="s">
        <v>247</v>
      </c>
      <c r="V20" s="90"/>
      <c r="W20" s="90"/>
      <c r="X20" s="90"/>
      <c r="Y20" s="90"/>
      <c r="Z20" s="90"/>
      <c r="AA20" s="90"/>
      <c r="AB20" s="90"/>
      <c r="AC20" s="105"/>
      <c r="AD20" s="66"/>
      <c r="AE20" s="66"/>
      <c r="AF20" s="67"/>
      <c r="AG20" s="68"/>
      <c r="AH20" s="66"/>
      <c r="AI20" s="67"/>
      <c r="AJ20" s="68"/>
      <c r="AK20" s="107"/>
      <c r="AL20" s="108"/>
      <c r="AM20" s="108"/>
      <c r="AN20" s="109"/>
      <c r="AO20" s="66"/>
      <c r="AP20" s="67"/>
      <c r="AQ20" s="68"/>
      <c r="AR20" s="66"/>
      <c r="AS20" s="67"/>
      <c r="AT20" s="68"/>
      <c r="AU20" s="66"/>
      <c r="AV20" s="67"/>
      <c r="AW20" s="68"/>
      <c r="AX20" s="66"/>
      <c r="AY20" s="67"/>
      <c r="AZ20" s="68"/>
      <c r="BA20" s="66"/>
      <c r="BB20" s="67"/>
      <c r="BC20" s="67"/>
      <c r="BD20" s="68"/>
    </row>
    <row r="21" spans="1:56" ht="12.75">
      <c r="A21" s="93"/>
      <c r="B21" s="94"/>
      <c r="C21" s="94"/>
      <c r="D21" s="104"/>
      <c r="E21" s="100" t="s">
        <v>215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101"/>
      <c r="U21" s="93" t="s">
        <v>248</v>
      </c>
      <c r="V21" s="94"/>
      <c r="W21" s="94"/>
      <c r="X21" s="94"/>
      <c r="Y21" s="94"/>
      <c r="Z21" s="94"/>
      <c r="AA21" s="94"/>
      <c r="AB21" s="94"/>
      <c r="AC21" s="106"/>
      <c r="AD21" s="63"/>
      <c r="AE21" s="63"/>
      <c r="AF21" s="64"/>
      <c r="AG21" s="60"/>
      <c r="AH21" s="63"/>
      <c r="AI21" s="64"/>
      <c r="AJ21" s="60"/>
      <c r="AK21" s="113"/>
      <c r="AL21" s="114"/>
      <c r="AM21" s="114"/>
      <c r="AN21" s="115"/>
      <c r="AO21" s="63"/>
      <c r="AP21" s="64"/>
      <c r="AQ21" s="60"/>
      <c r="AR21" s="63"/>
      <c r="AS21" s="64"/>
      <c r="AT21" s="60"/>
      <c r="AU21" s="63"/>
      <c r="AV21" s="64"/>
      <c r="AW21" s="60"/>
      <c r="AX21" s="63"/>
      <c r="AY21" s="64"/>
      <c r="AZ21" s="60"/>
      <c r="BA21" s="63"/>
      <c r="BB21" s="64"/>
      <c r="BC21" s="64"/>
      <c r="BD21" s="60"/>
    </row>
    <row r="22" spans="1:56" ht="12.75">
      <c r="A22" s="88" t="s">
        <v>219</v>
      </c>
      <c r="B22" s="88"/>
      <c r="C22" s="88"/>
      <c r="D22" s="88"/>
      <c r="E22" s="58" t="s">
        <v>225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32" t="s">
        <v>249</v>
      </c>
      <c r="V22" s="132"/>
      <c r="W22" s="132"/>
      <c r="X22" s="132"/>
      <c r="Y22" s="132"/>
      <c r="Z22" s="132"/>
      <c r="AA22" s="132"/>
      <c r="AB22" s="93"/>
      <c r="AC22" s="35"/>
      <c r="AD22" s="25"/>
      <c r="AE22" s="57"/>
      <c r="AF22" s="57"/>
      <c r="AG22" s="57"/>
      <c r="AH22" s="57"/>
      <c r="AI22" s="57"/>
      <c r="AJ22" s="57"/>
      <c r="AK22" s="48"/>
      <c r="AL22" s="48"/>
      <c r="AM22" s="48"/>
      <c r="AN22" s="48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</row>
    <row r="23" spans="1:56" ht="12.75">
      <c r="A23" s="89" t="s">
        <v>185</v>
      </c>
      <c r="B23" s="90"/>
      <c r="C23" s="90"/>
      <c r="D23" s="90"/>
      <c r="E23" s="55" t="s">
        <v>226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2"/>
      <c r="U23" s="90" t="s">
        <v>192</v>
      </c>
      <c r="V23" s="90"/>
      <c r="W23" s="90"/>
      <c r="X23" s="90"/>
      <c r="Y23" s="90"/>
      <c r="Z23" s="90"/>
      <c r="AA23" s="90"/>
      <c r="AB23" s="90"/>
      <c r="AC23" s="105"/>
      <c r="AD23" s="66"/>
      <c r="AE23" s="66"/>
      <c r="AF23" s="67"/>
      <c r="AG23" s="68"/>
      <c r="AH23" s="66"/>
      <c r="AI23" s="67"/>
      <c r="AJ23" s="68"/>
      <c r="AK23" s="107"/>
      <c r="AL23" s="108"/>
      <c r="AM23" s="108"/>
      <c r="AN23" s="109"/>
      <c r="AO23" s="66"/>
      <c r="AP23" s="67"/>
      <c r="AQ23" s="68"/>
      <c r="AR23" s="66"/>
      <c r="AS23" s="67"/>
      <c r="AT23" s="68"/>
      <c r="AU23" s="66"/>
      <c r="AV23" s="67"/>
      <c r="AW23" s="68"/>
      <c r="AX23" s="66"/>
      <c r="AY23" s="67"/>
      <c r="AZ23" s="68"/>
      <c r="BA23" s="66"/>
      <c r="BB23" s="67"/>
      <c r="BC23" s="67"/>
      <c r="BD23" s="68"/>
    </row>
    <row r="24" spans="1:56" ht="12.75">
      <c r="A24" s="93"/>
      <c r="B24" s="94"/>
      <c r="C24" s="94"/>
      <c r="D24" s="94"/>
      <c r="E24" s="100" t="s">
        <v>227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01"/>
      <c r="U24" s="94"/>
      <c r="V24" s="94"/>
      <c r="W24" s="94"/>
      <c r="X24" s="94"/>
      <c r="Y24" s="94"/>
      <c r="Z24" s="94"/>
      <c r="AA24" s="94"/>
      <c r="AB24" s="94"/>
      <c r="AC24" s="106"/>
      <c r="AD24" s="63"/>
      <c r="AE24" s="63"/>
      <c r="AF24" s="64"/>
      <c r="AG24" s="60"/>
      <c r="AH24" s="63"/>
      <c r="AI24" s="64"/>
      <c r="AJ24" s="60"/>
      <c r="AK24" s="113"/>
      <c r="AL24" s="114"/>
      <c r="AM24" s="114"/>
      <c r="AN24" s="115"/>
      <c r="AO24" s="63"/>
      <c r="AP24" s="64"/>
      <c r="AQ24" s="60"/>
      <c r="AR24" s="63"/>
      <c r="AS24" s="64"/>
      <c r="AT24" s="60"/>
      <c r="AU24" s="63"/>
      <c r="AV24" s="64"/>
      <c r="AW24" s="60"/>
      <c r="AX24" s="63"/>
      <c r="AY24" s="64"/>
      <c r="AZ24" s="60"/>
      <c r="BA24" s="63"/>
      <c r="BB24" s="64"/>
      <c r="BC24" s="64"/>
      <c r="BD24" s="60"/>
    </row>
    <row r="25" spans="1:56" ht="12.75">
      <c r="A25" s="89" t="s">
        <v>218</v>
      </c>
      <c r="B25" s="90"/>
      <c r="C25" s="90"/>
      <c r="D25" s="45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2"/>
      <c r="U25" s="89" t="s">
        <v>247</v>
      </c>
      <c r="V25" s="90"/>
      <c r="W25" s="90"/>
      <c r="X25" s="90"/>
      <c r="Y25" s="90"/>
      <c r="Z25" s="90"/>
      <c r="AA25" s="90"/>
      <c r="AB25" s="90"/>
      <c r="AC25" s="105"/>
      <c r="AD25" s="66"/>
      <c r="AE25" s="66"/>
      <c r="AF25" s="67"/>
      <c r="AG25" s="68"/>
      <c r="AH25" s="66"/>
      <c r="AI25" s="67"/>
      <c r="AJ25" s="68"/>
      <c r="AK25" s="107"/>
      <c r="AL25" s="108"/>
      <c r="AM25" s="108"/>
      <c r="AN25" s="109"/>
      <c r="AO25" s="66"/>
      <c r="AP25" s="67"/>
      <c r="AQ25" s="68"/>
      <c r="AR25" s="66"/>
      <c r="AS25" s="67"/>
      <c r="AT25" s="68"/>
      <c r="AU25" s="66"/>
      <c r="AV25" s="67"/>
      <c r="AW25" s="68"/>
      <c r="AX25" s="66"/>
      <c r="AY25" s="67"/>
      <c r="AZ25" s="68"/>
      <c r="BA25" s="66"/>
      <c r="BB25" s="67"/>
      <c r="BC25" s="67"/>
      <c r="BD25" s="68"/>
    </row>
    <row r="26" spans="1:56" ht="12.75">
      <c r="A26" s="93"/>
      <c r="B26" s="94"/>
      <c r="C26" s="94"/>
      <c r="D26" s="104"/>
      <c r="E26" s="100" t="s">
        <v>215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101"/>
      <c r="U26" s="93" t="s">
        <v>248</v>
      </c>
      <c r="V26" s="94"/>
      <c r="W26" s="94"/>
      <c r="X26" s="94"/>
      <c r="Y26" s="94"/>
      <c r="Z26" s="94"/>
      <c r="AA26" s="94"/>
      <c r="AB26" s="94"/>
      <c r="AC26" s="106"/>
      <c r="AD26" s="63"/>
      <c r="AE26" s="63"/>
      <c r="AF26" s="64"/>
      <c r="AG26" s="60"/>
      <c r="AH26" s="63"/>
      <c r="AI26" s="64"/>
      <c r="AJ26" s="60"/>
      <c r="AK26" s="113"/>
      <c r="AL26" s="114"/>
      <c r="AM26" s="114"/>
      <c r="AN26" s="115"/>
      <c r="AO26" s="63"/>
      <c r="AP26" s="64"/>
      <c r="AQ26" s="60"/>
      <c r="AR26" s="63"/>
      <c r="AS26" s="64"/>
      <c r="AT26" s="60"/>
      <c r="AU26" s="63"/>
      <c r="AV26" s="64"/>
      <c r="AW26" s="60"/>
      <c r="AX26" s="63"/>
      <c r="AY26" s="64"/>
      <c r="AZ26" s="60"/>
      <c r="BA26" s="63"/>
      <c r="BB26" s="64"/>
      <c r="BC26" s="64"/>
      <c r="BD26" s="60"/>
    </row>
    <row r="27" spans="1:56" ht="12.75">
      <c r="A27" s="88" t="s">
        <v>219</v>
      </c>
      <c r="B27" s="88"/>
      <c r="C27" s="88"/>
      <c r="D27" s="88"/>
      <c r="E27" s="58" t="s">
        <v>225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88" t="s">
        <v>249</v>
      </c>
      <c r="V27" s="88"/>
      <c r="W27" s="88"/>
      <c r="X27" s="88"/>
      <c r="Y27" s="88"/>
      <c r="Z27" s="88"/>
      <c r="AA27" s="88"/>
      <c r="AB27" s="103"/>
      <c r="AC27" s="35"/>
      <c r="AD27" s="25"/>
      <c r="AE27" s="57"/>
      <c r="AF27" s="57"/>
      <c r="AG27" s="57"/>
      <c r="AH27" s="57"/>
      <c r="AI27" s="57"/>
      <c r="AJ27" s="57"/>
      <c r="AK27" s="48"/>
      <c r="AL27" s="48"/>
      <c r="AM27" s="48"/>
      <c r="AN27" s="48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</row>
    <row r="28" spans="1:56" ht="12.75">
      <c r="A28" s="89" t="s">
        <v>186</v>
      </c>
      <c r="B28" s="90"/>
      <c r="C28" s="90"/>
      <c r="D28" s="90"/>
      <c r="E28" s="55" t="s">
        <v>228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2"/>
      <c r="U28" s="90" t="s">
        <v>192</v>
      </c>
      <c r="V28" s="90"/>
      <c r="W28" s="90"/>
      <c r="X28" s="90"/>
      <c r="Y28" s="90"/>
      <c r="Z28" s="90"/>
      <c r="AA28" s="90"/>
      <c r="AB28" s="90"/>
      <c r="AC28" s="105"/>
      <c r="AD28" s="66"/>
      <c r="AE28" s="66"/>
      <c r="AF28" s="67"/>
      <c r="AG28" s="68"/>
      <c r="AH28" s="66"/>
      <c r="AI28" s="67"/>
      <c r="AJ28" s="68"/>
      <c r="AK28" s="107"/>
      <c r="AL28" s="108"/>
      <c r="AM28" s="108"/>
      <c r="AN28" s="109"/>
      <c r="AO28" s="66"/>
      <c r="AP28" s="67"/>
      <c r="AQ28" s="68"/>
      <c r="AR28" s="66"/>
      <c r="AS28" s="67"/>
      <c r="AT28" s="68"/>
      <c r="AU28" s="66"/>
      <c r="AV28" s="67"/>
      <c r="AW28" s="68"/>
      <c r="AX28" s="66"/>
      <c r="AY28" s="67"/>
      <c r="AZ28" s="68"/>
      <c r="BA28" s="66"/>
      <c r="BB28" s="67"/>
      <c r="BC28" s="67"/>
      <c r="BD28" s="68"/>
    </row>
    <row r="29" spans="1:56" ht="12.75">
      <c r="A29" s="93"/>
      <c r="B29" s="94"/>
      <c r="C29" s="94"/>
      <c r="D29" s="94"/>
      <c r="E29" s="100" t="s">
        <v>229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101"/>
      <c r="U29" s="94"/>
      <c r="V29" s="94"/>
      <c r="W29" s="94"/>
      <c r="X29" s="94"/>
      <c r="Y29" s="94"/>
      <c r="Z29" s="94"/>
      <c r="AA29" s="94"/>
      <c r="AB29" s="94"/>
      <c r="AC29" s="106"/>
      <c r="AD29" s="63"/>
      <c r="AE29" s="63"/>
      <c r="AF29" s="64"/>
      <c r="AG29" s="60"/>
      <c r="AH29" s="63"/>
      <c r="AI29" s="64"/>
      <c r="AJ29" s="60"/>
      <c r="AK29" s="113"/>
      <c r="AL29" s="114"/>
      <c r="AM29" s="114"/>
      <c r="AN29" s="115"/>
      <c r="AO29" s="63"/>
      <c r="AP29" s="64"/>
      <c r="AQ29" s="60"/>
      <c r="AR29" s="63"/>
      <c r="AS29" s="64"/>
      <c r="AT29" s="60"/>
      <c r="AU29" s="63"/>
      <c r="AV29" s="64"/>
      <c r="AW29" s="60"/>
      <c r="AX29" s="63"/>
      <c r="AY29" s="64"/>
      <c r="AZ29" s="60"/>
      <c r="BA29" s="63"/>
      <c r="BB29" s="64"/>
      <c r="BC29" s="64"/>
      <c r="BD29" s="60"/>
    </row>
    <row r="30" spans="1:56" ht="12.75">
      <c r="A30" s="89" t="s">
        <v>187</v>
      </c>
      <c r="B30" s="90"/>
      <c r="C30" s="90"/>
      <c r="D30" s="45"/>
      <c r="E30" s="130" t="s">
        <v>230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95"/>
      <c r="U30" s="89"/>
      <c r="V30" s="90"/>
      <c r="W30" s="90"/>
      <c r="X30" s="90"/>
      <c r="Y30" s="90"/>
      <c r="Z30" s="90"/>
      <c r="AA30" s="90"/>
      <c r="AB30" s="90"/>
      <c r="AC30" s="105"/>
      <c r="AD30" s="66"/>
      <c r="AE30" s="66"/>
      <c r="AF30" s="67"/>
      <c r="AG30" s="68"/>
      <c r="AH30" s="66"/>
      <c r="AI30" s="67"/>
      <c r="AJ30" s="68"/>
      <c r="AK30" s="107"/>
      <c r="AL30" s="108"/>
      <c r="AM30" s="108"/>
      <c r="AN30" s="109"/>
      <c r="AO30" s="66"/>
      <c r="AP30" s="67"/>
      <c r="AQ30" s="68"/>
      <c r="AR30" s="66"/>
      <c r="AS30" s="67"/>
      <c r="AT30" s="68"/>
      <c r="AU30" s="66"/>
      <c r="AV30" s="67"/>
      <c r="AW30" s="68"/>
      <c r="AX30" s="66"/>
      <c r="AY30" s="67"/>
      <c r="AZ30" s="68"/>
      <c r="BA30" s="66"/>
      <c r="BB30" s="67"/>
      <c r="BC30" s="67"/>
      <c r="BD30" s="68"/>
    </row>
    <row r="31" spans="1:56" ht="12.75">
      <c r="A31" s="91"/>
      <c r="B31" s="92"/>
      <c r="C31" s="92"/>
      <c r="D31" s="129"/>
      <c r="E31" s="96" t="s">
        <v>231</v>
      </c>
      <c r="F31" s="96"/>
      <c r="G31" s="96"/>
      <c r="H31" s="96"/>
      <c r="I31" s="96"/>
      <c r="J31" s="96"/>
      <c r="K31" s="96"/>
      <c r="L31" s="53"/>
      <c r="M31" s="53"/>
      <c r="N31" s="53"/>
      <c r="O31" s="98" t="s">
        <v>232</v>
      </c>
      <c r="P31" s="98"/>
      <c r="Q31" s="98"/>
      <c r="R31" s="98"/>
      <c r="S31" s="98"/>
      <c r="T31" s="98"/>
      <c r="U31" s="91"/>
      <c r="V31" s="92"/>
      <c r="W31" s="92"/>
      <c r="X31" s="92"/>
      <c r="Y31" s="92"/>
      <c r="Z31" s="92"/>
      <c r="AA31" s="92"/>
      <c r="AB31" s="92"/>
      <c r="AC31" s="196"/>
      <c r="AD31" s="65"/>
      <c r="AE31" s="65"/>
      <c r="AF31" s="61"/>
      <c r="AG31" s="62"/>
      <c r="AH31" s="65"/>
      <c r="AI31" s="61"/>
      <c r="AJ31" s="62"/>
      <c r="AK31" s="110"/>
      <c r="AL31" s="111"/>
      <c r="AM31" s="111"/>
      <c r="AN31" s="112"/>
      <c r="AO31" s="65"/>
      <c r="AP31" s="61"/>
      <c r="AQ31" s="62"/>
      <c r="AR31" s="65"/>
      <c r="AS31" s="61"/>
      <c r="AT31" s="62"/>
      <c r="AU31" s="65"/>
      <c r="AV31" s="61"/>
      <c r="AW31" s="62"/>
      <c r="AX31" s="65"/>
      <c r="AY31" s="61"/>
      <c r="AZ31" s="62"/>
      <c r="BA31" s="65"/>
      <c r="BB31" s="61"/>
      <c r="BC31" s="61"/>
      <c r="BD31" s="62"/>
    </row>
    <row r="32" spans="1:56" s="9" customFormat="1" ht="3" customHeight="1">
      <c r="A32" s="93"/>
      <c r="B32" s="94"/>
      <c r="C32" s="94"/>
      <c r="D32" s="104"/>
      <c r="E32" s="7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69"/>
      <c r="U32" s="93"/>
      <c r="V32" s="94"/>
      <c r="W32" s="94"/>
      <c r="X32" s="94"/>
      <c r="Y32" s="94"/>
      <c r="Z32" s="94"/>
      <c r="AA32" s="94"/>
      <c r="AB32" s="94"/>
      <c r="AC32" s="106"/>
      <c r="AD32" s="63"/>
      <c r="AE32" s="63"/>
      <c r="AF32" s="64"/>
      <c r="AG32" s="60"/>
      <c r="AH32" s="63"/>
      <c r="AI32" s="64"/>
      <c r="AJ32" s="60"/>
      <c r="AK32" s="113"/>
      <c r="AL32" s="114"/>
      <c r="AM32" s="114"/>
      <c r="AN32" s="115"/>
      <c r="AO32" s="63"/>
      <c r="AP32" s="64"/>
      <c r="AQ32" s="60"/>
      <c r="AR32" s="63"/>
      <c r="AS32" s="64"/>
      <c r="AT32" s="60"/>
      <c r="AU32" s="63"/>
      <c r="AV32" s="64"/>
      <c r="AW32" s="60"/>
      <c r="AX32" s="63"/>
      <c r="AY32" s="64"/>
      <c r="AZ32" s="60"/>
      <c r="BA32" s="63"/>
      <c r="BB32" s="64"/>
      <c r="BC32" s="64"/>
      <c r="BD32" s="60"/>
    </row>
    <row r="33" spans="1:56" ht="12.75">
      <c r="A33" s="89" t="s">
        <v>218</v>
      </c>
      <c r="B33" s="90"/>
      <c r="C33" s="90"/>
      <c r="D33" s="45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2"/>
      <c r="U33" s="89" t="s">
        <v>247</v>
      </c>
      <c r="V33" s="90"/>
      <c r="W33" s="90"/>
      <c r="X33" s="90"/>
      <c r="Y33" s="90"/>
      <c r="Z33" s="90"/>
      <c r="AA33" s="90"/>
      <c r="AB33" s="90"/>
      <c r="AC33" s="105"/>
      <c r="AD33" s="66"/>
      <c r="AE33" s="66"/>
      <c r="AF33" s="67"/>
      <c r="AG33" s="68"/>
      <c r="AH33" s="66"/>
      <c r="AI33" s="67"/>
      <c r="AJ33" s="68"/>
      <c r="AK33" s="107"/>
      <c r="AL33" s="108"/>
      <c r="AM33" s="108"/>
      <c r="AN33" s="109"/>
      <c r="AO33" s="66"/>
      <c r="AP33" s="67"/>
      <c r="AQ33" s="68"/>
      <c r="AR33" s="66"/>
      <c r="AS33" s="67"/>
      <c r="AT33" s="68"/>
      <c r="AU33" s="66"/>
      <c r="AV33" s="67"/>
      <c r="AW33" s="68"/>
      <c r="AX33" s="66"/>
      <c r="AY33" s="67"/>
      <c r="AZ33" s="68"/>
      <c r="BA33" s="66"/>
      <c r="BB33" s="67"/>
      <c r="BC33" s="67"/>
      <c r="BD33" s="68"/>
    </row>
    <row r="34" spans="1:56" ht="12.75">
      <c r="A34" s="93"/>
      <c r="B34" s="94"/>
      <c r="C34" s="94"/>
      <c r="D34" s="104"/>
      <c r="E34" s="100" t="s">
        <v>215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101"/>
      <c r="U34" s="93" t="s">
        <v>248</v>
      </c>
      <c r="V34" s="94"/>
      <c r="W34" s="94"/>
      <c r="X34" s="94"/>
      <c r="Y34" s="94"/>
      <c r="Z34" s="94"/>
      <c r="AA34" s="94"/>
      <c r="AB34" s="94"/>
      <c r="AC34" s="106"/>
      <c r="AD34" s="63"/>
      <c r="AE34" s="63"/>
      <c r="AF34" s="64"/>
      <c r="AG34" s="60"/>
      <c r="AH34" s="63"/>
      <c r="AI34" s="64"/>
      <c r="AJ34" s="60"/>
      <c r="AK34" s="113"/>
      <c r="AL34" s="114"/>
      <c r="AM34" s="114"/>
      <c r="AN34" s="115"/>
      <c r="AO34" s="63"/>
      <c r="AP34" s="64"/>
      <c r="AQ34" s="60"/>
      <c r="AR34" s="63"/>
      <c r="AS34" s="64"/>
      <c r="AT34" s="60"/>
      <c r="AU34" s="63"/>
      <c r="AV34" s="64"/>
      <c r="AW34" s="60"/>
      <c r="AX34" s="63"/>
      <c r="AY34" s="64"/>
      <c r="AZ34" s="60"/>
      <c r="BA34" s="63"/>
      <c r="BB34" s="64"/>
      <c r="BC34" s="64"/>
      <c r="BD34" s="60"/>
    </row>
    <row r="35" spans="1:56" ht="12.75">
      <c r="A35" s="88" t="s">
        <v>219</v>
      </c>
      <c r="B35" s="88"/>
      <c r="C35" s="88"/>
      <c r="D35" s="88"/>
      <c r="E35" s="59" t="s">
        <v>225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88" t="s">
        <v>249</v>
      </c>
      <c r="V35" s="88"/>
      <c r="W35" s="88"/>
      <c r="X35" s="88"/>
      <c r="Y35" s="88"/>
      <c r="Z35" s="88"/>
      <c r="AA35" s="88"/>
      <c r="AB35" s="103"/>
      <c r="AC35" s="35"/>
      <c r="AD35" s="25"/>
      <c r="AE35" s="57"/>
      <c r="AF35" s="57"/>
      <c r="AG35" s="57"/>
      <c r="AH35" s="57"/>
      <c r="AI35" s="57"/>
      <c r="AJ35" s="57"/>
      <c r="AK35" s="48"/>
      <c r="AL35" s="48"/>
      <c r="AM35" s="48"/>
      <c r="AN35" s="48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</row>
    <row r="36" spans="1:56" ht="12.75">
      <c r="A36" s="89" t="s">
        <v>233</v>
      </c>
      <c r="B36" s="90"/>
      <c r="C36" s="90"/>
      <c r="D36" s="45"/>
      <c r="E36" s="52" t="s">
        <v>230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5"/>
      <c r="U36" s="89"/>
      <c r="V36" s="90"/>
      <c r="W36" s="90"/>
      <c r="X36" s="90"/>
      <c r="Y36" s="90"/>
      <c r="Z36" s="90"/>
      <c r="AA36" s="90"/>
      <c r="AB36" s="90"/>
      <c r="AC36" s="105"/>
      <c r="AD36" s="66"/>
      <c r="AE36" s="66"/>
      <c r="AF36" s="67"/>
      <c r="AG36" s="68"/>
      <c r="AH36" s="66"/>
      <c r="AI36" s="67"/>
      <c r="AJ36" s="68"/>
      <c r="AK36" s="107"/>
      <c r="AL36" s="108"/>
      <c r="AM36" s="108"/>
      <c r="AN36" s="109"/>
      <c r="AO36" s="66"/>
      <c r="AP36" s="67"/>
      <c r="AQ36" s="68"/>
      <c r="AR36" s="66"/>
      <c r="AS36" s="67"/>
      <c r="AT36" s="68"/>
      <c r="AU36" s="66"/>
      <c r="AV36" s="67"/>
      <c r="AW36" s="68"/>
      <c r="AX36" s="66"/>
      <c r="AY36" s="67"/>
      <c r="AZ36" s="68"/>
      <c r="BA36" s="66"/>
      <c r="BB36" s="67"/>
      <c r="BC36" s="67"/>
      <c r="BD36" s="68"/>
    </row>
    <row r="37" spans="1:56" ht="12.75">
      <c r="A37" s="91"/>
      <c r="B37" s="92"/>
      <c r="C37" s="92"/>
      <c r="D37" s="129"/>
      <c r="E37" s="96" t="s">
        <v>231</v>
      </c>
      <c r="F37" s="96"/>
      <c r="G37" s="96"/>
      <c r="H37" s="96"/>
      <c r="I37" s="96"/>
      <c r="J37" s="96"/>
      <c r="K37" s="96"/>
      <c r="L37" s="53"/>
      <c r="M37" s="53"/>
      <c r="N37" s="53"/>
      <c r="O37" s="98" t="s">
        <v>232</v>
      </c>
      <c r="P37" s="98"/>
      <c r="Q37" s="98"/>
      <c r="R37" s="98"/>
      <c r="S37" s="98"/>
      <c r="T37" s="98"/>
      <c r="U37" s="91"/>
      <c r="V37" s="92"/>
      <c r="W37" s="92"/>
      <c r="X37" s="92"/>
      <c r="Y37" s="92"/>
      <c r="Z37" s="92"/>
      <c r="AA37" s="92"/>
      <c r="AB37" s="92"/>
      <c r="AC37" s="196"/>
      <c r="AD37" s="65"/>
      <c r="AE37" s="65"/>
      <c r="AF37" s="61"/>
      <c r="AG37" s="62"/>
      <c r="AH37" s="65"/>
      <c r="AI37" s="61"/>
      <c r="AJ37" s="62"/>
      <c r="AK37" s="110"/>
      <c r="AL37" s="111"/>
      <c r="AM37" s="111"/>
      <c r="AN37" s="112"/>
      <c r="AO37" s="65"/>
      <c r="AP37" s="61"/>
      <c r="AQ37" s="62"/>
      <c r="AR37" s="65"/>
      <c r="AS37" s="61"/>
      <c r="AT37" s="62"/>
      <c r="AU37" s="65"/>
      <c r="AV37" s="61"/>
      <c r="AW37" s="62"/>
      <c r="AX37" s="65"/>
      <c r="AY37" s="61"/>
      <c r="AZ37" s="62"/>
      <c r="BA37" s="65"/>
      <c r="BB37" s="61"/>
      <c r="BC37" s="61"/>
      <c r="BD37" s="62"/>
    </row>
    <row r="38" spans="1:56" s="9" customFormat="1" ht="3" customHeight="1">
      <c r="A38" s="93"/>
      <c r="B38" s="94"/>
      <c r="C38" s="94"/>
      <c r="D38" s="104"/>
      <c r="E38" s="7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69"/>
      <c r="U38" s="93"/>
      <c r="V38" s="94"/>
      <c r="W38" s="94"/>
      <c r="X38" s="94"/>
      <c r="Y38" s="94"/>
      <c r="Z38" s="94"/>
      <c r="AA38" s="94"/>
      <c r="AB38" s="94"/>
      <c r="AC38" s="106"/>
      <c r="AD38" s="63"/>
      <c r="AE38" s="63"/>
      <c r="AF38" s="64"/>
      <c r="AG38" s="60"/>
      <c r="AH38" s="63"/>
      <c r="AI38" s="64"/>
      <c r="AJ38" s="60"/>
      <c r="AK38" s="113"/>
      <c r="AL38" s="114"/>
      <c r="AM38" s="114"/>
      <c r="AN38" s="115"/>
      <c r="AO38" s="63"/>
      <c r="AP38" s="64"/>
      <c r="AQ38" s="60"/>
      <c r="AR38" s="63"/>
      <c r="AS38" s="64"/>
      <c r="AT38" s="60"/>
      <c r="AU38" s="63"/>
      <c r="AV38" s="64"/>
      <c r="AW38" s="60"/>
      <c r="AX38" s="63"/>
      <c r="AY38" s="64"/>
      <c r="AZ38" s="60"/>
      <c r="BA38" s="63"/>
      <c r="BB38" s="64"/>
      <c r="BC38" s="64"/>
      <c r="BD38" s="60"/>
    </row>
    <row r="39" spans="1:56" ht="12.75">
      <c r="A39" s="89" t="s">
        <v>218</v>
      </c>
      <c r="B39" s="90"/>
      <c r="C39" s="90"/>
      <c r="D39" s="45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2"/>
      <c r="U39" s="89" t="s">
        <v>247</v>
      </c>
      <c r="V39" s="90"/>
      <c r="W39" s="90"/>
      <c r="X39" s="90"/>
      <c r="Y39" s="90"/>
      <c r="Z39" s="90"/>
      <c r="AA39" s="90"/>
      <c r="AB39" s="90"/>
      <c r="AC39" s="105"/>
      <c r="AD39" s="66"/>
      <c r="AE39" s="66"/>
      <c r="AF39" s="67"/>
      <c r="AG39" s="68"/>
      <c r="AH39" s="66"/>
      <c r="AI39" s="67"/>
      <c r="AJ39" s="68"/>
      <c r="AK39" s="107"/>
      <c r="AL39" s="108"/>
      <c r="AM39" s="108"/>
      <c r="AN39" s="109"/>
      <c r="AO39" s="66"/>
      <c r="AP39" s="67"/>
      <c r="AQ39" s="68"/>
      <c r="AR39" s="66"/>
      <c r="AS39" s="67"/>
      <c r="AT39" s="68"/>
      <c r="AU39" s="66"/>
      <c r="AV39" s="67"/>
      <c r="AW39" s="68"/>
      <c r="AX39" s="66"/>
      <c r="AY39" s="67"/>
      <c r="AZ39" s="68"/>
      <c r="BA39" s="66"/>
      <c r="BB39" s="67"/>
      <c r="BC39" s="67"/>
      <c r="BD39" s="68"/>
    </row>
    <row r="40" spans="1:56" ht="12.75">
      <c r="A40" s="93"/>
      <c r="B40" s="94"/>
      <c r="C40" s="94"/>
      <c r="D40" s="104"/>
      <c r="E40" s="100" t="s">
        <v>215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101"/>
      <c r="U40" s="93" t="s">
        <v>248</v>
      </c>
      <c r="V40" s="94"/>
      <c r="W40" s="94"/>
      <c r="X40" s="94"/>
      <c r="Y40" s="94"/>
      <c r="Z40" s="94"/>
      <c r="AA40" s="94"/>
      <c r="AB40" s="94"/>
      <c r="AC40" s="106"/>
      <c r="AD40" s="63"/>
      <c r="AE40" s="63"/>
      <c r="AF40" s="64"/>
      <c r="AG40" s="60"/>
      <c r="AH40" s="63"/>
      <c r="AI40" s="64"/>
      <c r="AJ40" s="60"/>
      <c r="AK40" s="113"/>
      <c r="AL40" s="114"/>
      <c r="AM40" s="114"/>
      <c r="AN40" s="115"/>
      <c r="AO40" s="63"/>
      <c r="AP40" s="64"/>
      <c r="AQ40" s="60"/>
      <c r="AR40" s="63"/>
      <c r="AS40" s="64"/>
      <c r="AT40" s="60"/>
      <c r="AU40" s="63"/>
      <c r="AV40" s="64"/>
      <c r="AW40" s="60"/>
      <c r="AX40" s="63"/>
      <c r="AY40" s="64"/>
      <c r="AZ40" s="60"/>
      <c r="BA40" s="63"/>
      <c r="BB40" s="64"/>
      <c r="BC40" s="64"/>
      <c r="BD40" s="60"/>
    </row>
    <row r="41" spans="1:56" ht="12.75">
      <c r="A41" s="88" t="s">
        <v>219</v>
      </c>
      <c r="B41" s="88"/>
      <c r="C41" s="88"/>
      <c r="D41" s="88"/>
      <c r="E41" s="59" t="s">
        <v>225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88" t="s">
        <v>249</v>
      </c>
      <c r="V41" s="88"/>
      <c r="W41" s="88"/>
      <c r="X41" s="88"/>
      <c r="Y41" s="88"/>
      <c r="Z41" s="88"/>
      <c r="AA41" s="88"/>
      <c r="AB41" s="103"/>
      <c r="AC41" s="35"/>
      <c r="AD41" s="25"/>
      <c r="AE41" s="57"/>
      <c r="AF41" s="57"/>
      <c r="AG41" s="57"/>
      <c r="AH41" s="57"/>
      <c r="AI41" s="57"/>
      <c r="AJ41" s="57"/>
      <c r="AK41" s="48"/>
      <c r="AL41" s="48"/>
      <c r="AM41" s="48"/>
      <c r="AN41" s="48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</row>
    <row r="42" spans="1:56" ht="12.75">
      <c r="A42" s="88" t="s">
        <v>234</v>
      </c>
      <c r="B42" s="88"/>
      <c r="C42" s="88"/>
      <c r="D42" s="88"/>
      <c r="E42" s="58" t="s">
        <v>188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88"/>
      <c r="V42" s="88"/>
      <c r="W42" s="88"/>
      <c r="X42" s="88"/>
      <c r="Y42" s="88"/>
      <c r="Z42" s="88"/>
      <c r="AA42" s="88"/>
      <c r="AB42" s="103"/>
      <c r="AC42" s="32"/>
      <c r="AD42" s="24"/>
      <c r="AE42" s="86"/>
      <c r="AF42" s="86"/>
      <c r="AG42" s="86"/>
      <c r="AH42" s="86"/>
      <c r="AI42" s="86"/>
      <c r="AJ42" s="86"/>
      <c r="AK42" s="78"/>
      <c r="AL42" s="78"/>
      <c r="AM42" s="78"/>
      <c r="AN42" s="78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</row>
    <row r="43" spans="1:56" ht="12.75">
      <c r="A43" s="89" t="s">
        <v>235</v>
      </c>
      <c r="B43" s="90"/>
      <c r="C43" s="90"/>
      <c r="D43" s="90"/>
      <c r="E43" s="55" t="s">
        <v>236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2"/>
      <c r="U43" s="90" t="s">
        <v>192</v>
      </c>
      <c r="V43" s="90"/>
      <c r="W43" s="90"/>
      <c r="X43" s="90"/>
      <c r="Y43" s="90"/>
      <c r="Z43" s="90"/>
      <c r="AA43" s="90"/>
      <c r="AB43" s="90"/>
      <c r="AC43" s="80"/>
      <c r="AD43" s="85"/>
      <c r="AE43" s="85"/>
      <c r="AF43" s="84"/>
      <c r="AG43" s="83"/>
      <c r="AH43" s="85"/>
      <c r="AI43" s="84"/>
      <c r="AJ43" s="83"/>
      <c r="AK43" s="156"/>
      <c r="AL43" s="157"/>
      <c r="AM43" s="157"/>
      <c r="AN43" s="158"/>
      <c r="AO43" s="85"/>
      <c r="AP43" s="84"/>
      <c r="AQ43" s="83"/>
      <c r="AR43" s="85"/>
      <c r="AS43" s="84"/>
      <c r="AT43" s="83"/>
      <c r="AU43" s="85"/>
      <c r="AV43" s="84"/>
      <c r="AW43" s="83"/>
      <c r="AX43" s="85"/>
      <c r="AY43" s="84"/>
      <c r="AZ43" s="83"/>
      <c r="BA43" s="85"/>
      <c r="BB43" s="84"/>
      <c r="BC43" s="84"/>
      <c r="BD43" s="83"/>
    </row>
    <row r="44" spans="1:56" ht="12.75">
      <c r="A44" s="93"/>
      <c r="B44" s="94"/>
      <c r="C44" s="94"/>
      <c r="D44" s="94"/>
      <c r="E44" s="100" t="s">
        <v>237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101"/>
      <c r="U44" s="94"/>
      <c r="V44" s="94"/>
      <c r="W44" s="94"/>
      <c r="X44" s="94"/>
      <c r="Y44" s="94"/>
      <c r="Z44" s="94"/>
      <c r="AA44" s="94"/>
      <c r="AB44" s="94"/>
      <c r="AC44" s="71"/>
      <c r="AD44" s="74"/>
      <c r="AE44" s="74"/>
      <c r="AF44" s="75"/>
      <c r="AG44" s="76"/>
      <c r="AH44" s="74"/>
      <c r="AI44" s="75"/>
      <c r="AJ44" s="76"/>
      <c r="AK44" s="159"/>
      <c r="AL44" s="160"/>
      <c r="AM44" s="160"/>
      <c r="AN44" s="161"/>
      <c r="AO44" s="74"/>
      <c r="AP44" s="75"/>
      <c r="AQ44" s="76"/>
      <c r="AR44" s="74"/>
      <c r="AS44" s="75"/>
      <c r="AT44" s="76"/>
      <c r="AU44" s="74"/>
      <c r="AV44" s="75"/>
      <c r="AW44" s="76"/>
      <c r="AX44" s="74"/>
      <c r="AY44" s="75"/>
      <c r="AZ44" s="76"/>
      <c r="BA44" s="74"/>
      <c r="BB44" s="75"/>
      <c r="BC44" s="75"/>
      <c r="BD44" s="76"/>
    </row>
    <row r="45" spans="1:56" ht="12.75">
      <c r="A45" s="89" t="s">
        <v>238</v>
      </c>
      <c r="B45" s="90"/>
      <c r="C45" s="90"/>
      <c r="D45" s="90"/>
      <c r="E45" s="95" t="s">
        <v>239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30"/>
      <c r="U45" s="90" t="s">
        <v>192</v>
      </c>
      <c r="V45" s="90"/>
      <c r="W45" s="90"/>
      <c r="X45" s="90"/>
      <c r="Y45" s="90"/>
      <c r="Z45" s="90"/>
      <c r="AA45" s="90"/>
      <c r="AB45" s="90"/>
      <c r="AC45" s="80"/>
      <c r="AD45" s="85"/>
      <c r="AE45" s="85"/>
      <c r="AF45" s="84"/>
      <c r="AG45" s="83"/>
      <c r="AH45" s="85"/>
      <c r="AI45" s="84"/>
      <c r="AJ45" s="83"/>
      <c r="AK45" s="156"/>
      <c r="AL45" s="157"/>
      <c r="AM45" s="157"/>
      <c r="AN45" s="158"/>
      <c r="AO45" s="85"/>
      <c r="AP45" s="84"/>
      <c r="AQ45" s="83"/>
      <c r="AR45" s="85"/>
      <c r="AS45" s="84"/>
      <c r="AT45" s="83"/>
      <c r="AU45" s="85"/>
      <c r="AV45" s="84"/>
      <c r="AW45" s="83"/>
      <c r="AX45" s="85"/>
      <c r="AY45" s="84"/>
      <c r="AZ45" s="83"/>
      <c r="BA45" s="85"/>
      <c r="BB45" s="84"/>
      <c r="BC45" s="84"/>
      <c r="BD45" s="83"/>
    </row>
    <row r="46" spans="1:56" ht="12.75">
      <c r="A46" s="91"/>
      <c r="B46" s="92"/>
      <c r="C46" s="92"/>
      <c r="D46" s="92"/>
      <c r="E46" s="95" t="s">
        <v>240</v>
      </c>
      <c r="F46" s="96"/>
      <c r="G46" s="96"/>
      <c r="H46" s="96"/>
      <c r="I46" s="96"/>
      <c r="J46" s="96"/>
      <c r="K46" s="96"/>
      <c r="L46" s="96"/>
      <c r="M46" s="97"/>
      <c r="N46" s="97"/>
      <c r="O46" s="97"/>
      <c r="P46" s="98" t="s">
        <v>241</v>
      </c>
      <c r="Q46" s="98"/>
      <c r="R46" s="98"/>
      <c r="S46" s="98"/>
      <c r="T46" s="99"/>
      <c r="U46" s="92"/>
      <c r="V46" s="92"/>
      <c r="W46" s="92"/>
      <c r="X46" s="92"/>
      <c r="Y46" s="92"/>
      <c r="Z46" s="92"/>
      <c r="AA46" s="92"/>
      <c r="AB46" s="92"/>
      <c r="AC46" s="200"/>
      <c r="AD46" s="82"/>
      <c r="AE46" s="82"/>
      <c r="AF46" s="81"/>
      <c r="AG46" s="73"/>
      <c r="AH46" s="82"/>
      <c r="AI46" s="81"/>
      <c r="AJ46" s="73"/>
      <c r="AK46" s="197"/>
      <c r="AL46" s="198"/>
      <c r="AM46" s="198"/>
      <c r="AN46" s="199"/>
      <c r="AO46" s="82"/>
      <c r="AP46" s="81"/>
      <c r="AQ46" s="73"/>
      <c r="AR46" s="82"/>
      <c r="AS46" s="81"/>
      <c r="AT46" s="73"/>
      <c r="AU46" s="82"/>
      <c r="AV46" s="81"/>
      <c r="AW46" s="73"/>
      <c r="AX46" s="82"/>
      <c r="AY46" s="81"/>
      <c r="AZ46" s="73"/>
      <c r="BA46" s="82"/>
      <c r="BB46" s="81"/>
      <c r="BC46" s="81"/>
      <c r="BD46" s="73"/>
    </row>
    <row r="47" spans="1:56" ht="3" customHeight="1">
      <c r="A47" s="93"/>
      <c r="B47" s="94"/>
      <c r="C47" s="94"/>
      <c r="D47" s="94"/>
      <c r="E47" s="100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1"/>
      <c r="U47" s="94"/>
      <c r="V47" s="94"/>
      <c r="W47" s="94"/>
      <c r="X47" s="94"/>
      <c r="Y47" s="94"/>
      <c r="Z47" s="94"/>
      <c r="AA47" s="94"/>
      <c r="AB47" s="94"/>
      <c r="AC47" s="71"/>
      <c r="AD47" s="74"/>
      <c r="AE47" s="74"/>
      <c r="AF47" s="75"/>
      <c r="AG47" s="76"/>
      <c r="AH47" s="74"/>
      <c r="AI47" s="75"/>
      <c r="AJ47" s="76"/>
      <c r="AK47" s="159"/>
      <c r="AL47" s="160"/>
      <c r="AM47" s="160"/>
      <c r="AN47" s="161"/>
      <c r="AO47" s="74"/>
      <c r="AP47" s="75"/>
      <c r="AQ47" s="76"/>
      <c r="AR47" s="74"/>
      <c r="AS47" s="75"/>
      <c r="AT47" s="76"/>
      <c r="AU47" s="74"/>
      <c r="AV47" s="75"/>
      <c r="AW47" s="76"/>
      <c r="AX47" s="74"/>
      <c r="AY47" s="75"/>
      <c r="AZ47" s="76"/>
      <c r="BA47" s="74"/>
      <c r="BB47" s="75"/>
      <c r="BC47" s="75"/>
      <c r="BD47" s="76"/>
    </row>
    <row r="48" spans="1:56" ht="12.75">
      <c r="A48" s="89" t="s">
        <v>218</v>
      </c>
      <c r="B48" s="90"/>
      <c r="C48" s="90"/>
      <c r="D48" s="45"/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2"/>
      <c r="U48" s="89" t="s">
        <v>192</v>
      </c>
      <c r="V48" s="90"/>
      <c r="W48" s="90"/>
      <c r="X48" s="90"/>
      <c r="Y48" s="90"/>
      <c r="Z48" s="90"/>
      <c r="AA48" s="90"/>
      <c r="AB48" s="90"/>
      <c r="AC48" s="80"/>
      <c r="AD48" s="85"/>
      <c r="AE48" s="85"/>
      <c r="AF48" s="84"/>
      <c r="AG48" s="83"/>
      <c r="AH48" s="85"/>
      <c r="AI48" s="84"/>
      <c r="AJ48" s="83"/>
      <c r="AK48" s="156"/>
      <c r="AL48" s="157"/>
      <c r="AM48" s="157"/>
      <c r="AN48" s="158"/>
      <c r="AO48" s="85"/>
      <c r="AP48" s="84"/>
      <c r="AQ48" s="83"/>
      <c r="AR48" s="85"/>
      <c r="AS48" s="84"/>
      <c r="AT48" s="83"/>
      <c r="AU48" s="85"/>
      <c r="AV48" s="84"/>
      <c r="AW48" s="83"/>
      <c r="AX48" s="85"/>
      <c r="AY48" s="84"/>
      <c r="AZ48" s="83"/>
      <c r="BA48" s="85"/>
      <c r="BB48" s="84"/>
      <c r="BC48" s="84"/>
      <c r="BD48" s="83"/>
    </row>
    <row r="49" spans="1:56" ht="12.75">
      <c r="A49" s="93"/>
      <c r="B49" s="94"/>
      <c r="C49" s="94"/>
      <c r="D49" s="104"/>
      <c r="E49" s="100" t="s">
        <v>215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101"/>
      <c r="U49" s="93" t="s">
        <v>250</v>
      </c>
      <c r="V49" s="94"/>
      <c r="W49" s="94"/>
      <c r="X49" s="94"/>
      <c r="Y49" s="94"/>
      <c r="Z49" s="94"/>
      <c r="AA49" s="94"/>
      <c r="AB49" s="94"/>
      <c r="AC49" s="71"/>
      <c r="AD49" s="74"/>
      <c r="AE49" s="74"/>
      <c r="AF49" s="75"/>
      <c r="AG49" s="76"/>
      <c r="AH49" s="74"/>
      <c r="AI49" s="75"/>
      <c r="AJ49" s="76"/>
      <c r="AK49" s="159"/>
      <c r="AL49" s="160"/>
      <c r="AM49" s="160"/>
      <c r="AN49" s="161"/>
      <c r="AO49" s="74"/>
      <c r="AP49" s="75"/>
      <c r="AQ49" s="76"/>
      <c r="AR49" s="74"/>
      <c r="AS49" s="75"/>
      <c r="AT49" s="76"/>
      <c r="AU49" s="74"/>
      <c r="AV49" s="75"/>
      <c r="AW49" s="76"/>
      <c r="AX49" s="74"/>
      <c r="AY49" s="75"/>
      <c r="AZ49" s="76"/>
      <c r="BA49" s="74"/>
      <c r="BB49" s="75"/>
      <c r="BC49" s="75"/>
      <c r="BD49" s="76"/>
    </row>
    <row r="50" spans="1:56" ht="12.75">
      <c r="A50" s="88" t="s">
        <v>219</v>
      </c>
      <c r="B50" s="88"/>
      <c r="C50" s="88"/>
      <c r="D50" s="88"/>
      <c r="E50" s="59" t="s">
        <v>242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88" t="s">
        <v>251</v>
      </c>
      <c r="V50" s="88"/>
      <c r="W50" s="88"/>
      <c r="X50" s="88"/>
      <c r="Y50" s="88"/>
      <c r="Z50" s="88"/>
      <c r="AA50" s="88"/>
      <c r="AB50" s="103"/>
      <c r="AC50" s="32"/>
      <c r="AD50" s="24"/>
      <c r="AE50" s="86"/>
      <c r="AF50" s="86"/>
      <c r="AG50" s="86"/>
      <c r="AH50" s="86">
        <v>7.5</v>
      </c>
      <c r="AI50" s="86"/>
      <c r="AJ50" s="86"/>
      <c r="AK50" s="78">
        <f>AH50</f>
        <v>7.5</v>
      </c>
      <c r="AL50" s="78"/>
      <c r="AM50" s="78"/>
      <c r="AN50" s="78"/>
      <c r="AO50" s="86"/>
      <c r="AP50" s="86"/>
      <c r="AQ50" s="86"/>
      <c r="AR50" s="86"/>
      <c r="AS50" s="86"/>
      <c r="AT50" s="86"/>
      <c r="AU50" s="86"/>
      <c r="AV50" s="86"/>
      <c r="AW50" s="86"/>
      <c r="AX50" s="86">
        <v>7.5</v>
      </c>
      <c r="AY50" s="86"/>
      <c r="AZ50" s="86"/>
      <c r="BA50" s="78">
        <f>AX50</f>
        <v>7.5</v>
      </c>
      <c r="BB50" s="78"/>
      <c r="BC50" s="78"/>
      <c r="BD50" s="78"/>
    </row>
    <row r="51" spans="1:56" ht="12.75">
      <c r="A51" s="88" t="s">
        <v>243</v>
      </c>
      <c r="B51" s="88"/>
      <c r="C51" s="88"/>
      <c r="D51" s="88"/>
      <c r="E51" s="79" t="s">
        <v>188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8" t="s">
        <v>192</v>
      </c>
      <c r="V51" s="88"/>
      <c r="W51" s="88"/>
      <c r="X51" s="88"/>
      <c r="Y51" s="88"/>
      <c r="Z51" s="88"/>
      <c r="AA51" s="88"/>
      <c r="AB51" s="103"/>
      <c r="AC51" s="32"/>
      <c r="AD51" s="24"/>
      <c r="AE51" s="86"/>
      <c r="AF51" s="86"/>
      <c r="AG51" s="86"/>
      <c r="AH51" s="86"/>
      <c r="AI51" s="86"/>
      <c r="AJ51" s="86"/>
      <c r="AK51" s="78"/>
      <c r="AL51" s="78"/>
      <c r="AM51" s="78"/>
      <c r="AN51" s="78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78"/>
      <c r="BB51" s="78"/>
      <c r="BC51" s="78"/>
      <c r="BD51" s="78"/>
    </row>
    <row r="52" spans="1:56" ht="12.75">
      <c r="A52" s="88" t="s">
        <v>670</v>
      </c>
      <c r="B52" s="88"/>
      <c r="C52" s="88"/>
      <c r="D52" s="88"/>
      <c r="E52" s="79" t="s">
        <v>671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8" t="s">
        <v>192</v>
      </c>
      <c r="V52" s="88"/>
      <c r="W52" s="88"/>
      <c r="X52" s="88"/>
      <c r="Y52" s="88"/>
      <c r="Z52" s="88"/>
      <c r="AA52" s="88"/>
      <c r="AB52" s="103"/>
      <c r="AC52" s="32"/>
      <c r="AD52" s="24"/>
      <c r="AE52" s="102">
        <v>0.0406</v>
      </c>
      <c r="AF52" s="102"/>
      <c r="AG52" s="102"/>
      <c r="AH52" s="102">
        <v>0.0964</v>
      </c>
      <c r="AI52" s="102"/>
      <c r="AJ52" s="102"/>
      <c r="AK52" s="78">
        <f>AH52+AE52</f>
        <v>0.137</v>
      </c>
      <c r="AL52" s="78"/>
      <c r="AM52" s="78"/>
      <c r="AN52" s="78"/>
      <c r="AO52" s="86"/>
      <c r="AP52" s="86"/>
      <c r="AQ52" s="86"/>
      <c r="AR52" s="86"/>
      <c r="AS52" s="86"/>
      <c r="AT52" s="86"/>
      <c r="AU52" s="77">
        <v>0.0472</v>
      </c>
      <c r="AV52" s="77"/>
      <c r="AW52" s="77"/>
      <c r="AX52" s="77">
        <v>0.1099</v>
      </c>
      <c r="AY52" s="77"/>
      <c r="AZ52" s="77"/>
      <c r="BA52" s="78">
        <f>AX52+AU52</f>
        <v>0.1571</v>
      </c>
      <c r="BB52" s="78"/>
      <c r="BC52" s="78"/>
      <c r="BD52" s="78"/>
    </row>
    <row r="53" spans="1:56" ht="26.25" customHeight="1">
      <c r="A53" s="88" t="s">
        <v>252</v>
      </c>
      <c r="B53" s="88"/>
      <c r="C53" s="88"/>
      <c r="D53" s="88"/>
      <c r="E53" s="148" t="s">
        <v>684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50"/>
      <c r="U53" s="88" t="s">
        <v>674</v>
      </c>
      <c r="V53" s="88"/>
      <c r="W53" s="88"/>
      <c r="X53" s="88"/>
      <c r="Y53" s="88"/>
      <c r="Z53" s="88"/>
      <c r="AA53" s="88"/>
      <c r="AB53" s="103"/>
      <c r="AC53" s="32"/>
      <c r="AD53" s="24"/>
      <c r="AE53" s="102">
        <v>0.0063</v>
      </c>
      <c r="AF53" s="102"/>
      <c r="AG53" s="102"/>
      <c r="AH53" s="102">
        <v>0.0041</v>
      </c>
      <c r="AI53" s="102"/>
      <c r="AJ53" s="102"/>
      <c r="AK53" s="78">
        <f>AE53+AH53</f>
        <v>0.0104</v>
      </c>
      <c r="AL53" s="78"/>
      <c r="AM53" s="78"/>
      <c r="AN53" s="78"/>
      <c r="AO53" s="86"/>
      <c r="AP53" s="86"/>
      <c r="AQ53" s="86"/>
      <c r="AR53" s="86"/>
      <c r="AS53" s="86"/>
      <c r="AT53" s="86"/>
      <c r="AU53" s="77">
        <v>0.0327</v>
      </c>
      <c r="AV53" s="77"/>
      <c r="AW53" s="77"/>
      <c r="AX53" s="77"/>
      <c r="AY53" s="77"/>
      <c r="AZ53" s="77"/>
      <c r="BA53" s="78">
        <f>AX53+AU53</f>
        <v>0.0327</v>
      </c>
      <c r="BB53" s="78"/>
      <c r="BC53" s="78"/>
      <c r="BD53" s="78"/>
    </row>
    <row r="54" spans="1:56" ht="12.75">
      <c r="A54" s="88" t="s">
        <v>218</v>
      </c>
      <c r="B54" s="88"/>
      <c r="C54" s="88"/>
      <c r="D54" s="88"/>
      <c r="E54" s="79" t="s">
        <v>215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8" t="s">
        <v>253</v>
      </c>
      <c r="V54" s="88"/>
      <c r="W54" s="88"/>
      <c r="X54" s="88"/>
      <c r="Y54" s="88"/>
      <c r="Z54" s="88"/>
      <c r="AA54" s="88"/>
      <c r="AB54" s="103"/>
      <c r="AC54" s="32"/>
      <c r="AD54" s="24"/>
      <c r="AE54" s="86"/>
      <c r="AF54" s="86"/>
      <c r="AG54" s="86"/>
      <c r="AH54" s="86"/>
      <c r="AI54" s="86"/>
      <c r="AJ54" s="86"/>
      <c r="AK54" s="78"/>
      <c r="AL54" s="78"/>
      <c r="AM54" s="78"/>
      <c r="AN54" s="78"/>
      <c r="AO54" s="86"/>
      <c r="AP54" s="86"/>
      <c r="AQ54" s="86"/>
      <c r="AR54" s="86"/>
      <c r="AS54" s="86"/>
      <c r="AT54" s="86"/>
      <c r="AU54" s="128"/>
      <c r="AV54" s="128"/>
      <c r="AW54" s="128"/>
      <c r="AX54" s="128"/>
      <c r="AY54" s="128"/>
      <c r="AZ54" s="128"/>
      <c r="BA54" s="78"/>
      <c r="BB54" s="78"/>
      <c r="BC54" s="78"/>
      <c r="BD54" s="78"/>
    </row>
    <row r="55" spans="1:56" ht="12.75">
      <c r="A55" s="88" t="s">
        <v>219</v>
      </c>
      <c r="B55" s="88"/>
      <c r="C55" s="88"/>
      <c r="D55" s="88"/>
      <c r="E55" s="79" t="s">
        <v>672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8"/>
      <c r="V55" s="88"/>
      <c r="W55" s="88"/>
      <c r="X55" s="88"/>
      <c r="Y55" s="88"/>
      <c r="Z55" s="88"/>
      <c r="AA55" s="88"/>
      <c r="AB55" s="103"/>
      <c r="AC55" s="32"/>
      <c r="AD55" s="24"/>
      <c r="AE55" s="86"/>
      <c r="AF55" s="86"/>
      <c r="AG55" s="86"/>
      <c r="AH55" s="86"/>
      <c r="AI55" s="86"/>
      <c r="AJ55" s="86"/>
      <c r="AK55" s="78"/>
      <c r="AL55" s="78"/>
      <c r="AM55" s="78"/>
      <c r="AN55" s="78"/>
      <c r="AO55" s="86"/>
      <c r="AP55" s="86"/>
      <c r="AQ55" s="86"/>
      <c r="AR55" s="86"/>
      <c r="AS55" s="86"/>
      <c r="AT55" s="86"/>
      <c r="AU55" s="128"/>
      <c r="AV55" s="128"/>
      <c r="AW55" s="128"/>
      <c r="AX55" s="128"/>
      <c r="AY55" s="128"/>
      <c r="AZ55" s="128"/>
      <c r="BA55" s="78"/>
      <c r="BB55" s="78"/>
      <c r="BC55" s="78"/>
      <c r="BD55" s="78"/>
    </row>
    <row r="56" spans="1:56" ht="12.75">
      <c r="A56" s="88" t="s">
        <v>220</v>
      </c>
      <c r="B56" s="88"/>
      <c r="C56" s="88"/>
      <c r="D56" s="88"/>
      <c r="E56" s="79" t="s">
        <v>673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8" t="s">
        <v>674</v>
      </c>
      <c r="V56" s="88"/>
      <c r="W56" s="88"/>
      <c r="X56" s="88"/>
      <c r="Y56" s="88"/>
      <c r="Z56" s="88"/>
      <c r="AA56" s="88"/>
      <c r="AB56" s="103"/>
      <c r="AC56" s="32"/>
      <c r="AD56" s="24"/>
      <c r="AE56" s="86"/>
      <c r="AF56" s="86"/>
      <c r="AG56" s="86"/>
      <c r="AH56" s="86"/>
      <c r="AI56" s="86"/>
      <c r="AJ56" s="86"/>
      <c r="AK56" s="78">
        <f>AE56</f>
        <v>0</v>
      </c>
      <c r="AL56" s="78"/>
      <c r="AM56" s="78"/>
      <c r="AN56" s="78"/>
      <c r="AO56" s="86"/>
      <c r="AP56" s="86"/>
      <c r="AQ56" s="86"/>
      <c r="AR56" s="86"/>
      <c r="AS56" s="86"/>
      <c r="AT56" s="86"/>
      <c r="AU56" s="128"/>
      <c r="AV56" s="128"/>
      <c r="AW56" s="128"/>
      <c r="AX56" s="128"/>
      <c r="AY56" s="128"/>
      <c r="AZ56" s="128"/>
      <c r="BA56" s="78"/>
      <c r="BB56" s="78"/>
      <c r="BC56" s="78"/>
      <c r="BD56" s="78"/>
    </row>
    <row r="57" spans="1:56" ht="27" customHeight="1">
      <c r="A57" s="88" t="s">
        <v>254</v>
      </c>
      <c r="B57" s="88"/>
      <c r="C57" s="88"/>
      <c r="D57" s="88"/>
      <c r="E57" s="148" t="s">
        <v>675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50"/>
      <c r="U57" s="88" t="s">
        <v>674</v>
      </c>
      <c r="V57" s="88"/>
      <c r="W57" s="88"/>
      <c r="X57" s="88"/>
      <c r="Y57" s="88"/>
      <c r="Z57" s="88"/>
      <c r="AA57" s="88"/>
      <c r="AB57" s="103"/>
      <c r="AC57" s="32"/>
      <c r="AD57" s="24"/>
      <c r="AE57" s="86"/>
      <c r="AF57" s="86"/>
      <c r="AG57" s="86"/>
      <c r="AH57" s="102">
        <v>0.0923</v>
      </c>
      <c r="AI57" s="102"/>
      <c r="AJ57" s="102"/>
      <c r="AK57" s="78">
        <f>AH57</f>
        <v>0.0923</v>
      </c>
      <c r="AL57" s="78"/>
      <c r="AM57" s="78"/>
      <c r="AN57" s="78"/>
      <c r="AO57" s="86"/>
      <c r="AP57" s="86"/>
      <c r="AQ57" s="86"/>
      <c r="AR57" s="86"/>
      <c r="AS57" s="86"/>
      <c r="AT57" s="86"/>
      <c r="AU57" s="128"/>
      <c r="AV57" s="128"/>
      <c r="AW57" s="128"/>
      <c r="AX57" s="77">
        <v>0.1099</v>
      </c>
      <c r="AY57" s="77"/>
      <c r="AZ57" s="77"/>
      <c r="BA57" s="78">
        <f>AX57</f>
        <v>0.1099</v>
      </c>
      <c r="BB57" s="78"/>
      <c r="BC57" s="78"/>
      <c r="BD57" s="78"/>
    </row>
    <row r="58" spans="1:56" ht="12.75">
      <c r="A58" s="88" t="s">
        <v>218</v>
      </c>
      <c r="B58" s="88"/>
      <c r="C58" s="88"/>
      <c r="D58" s="88"/>
      <c r="E58" s="79" t="s">
        <v>215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8" t="s">
        <v>676</v>
      </c>
      <c r="V58" s="88"/>
      <c r="W58" s="88"/>
      <c r="X58" s="88"/>
      <c r="Y58" s="88"/>
      <c r="Z58" s="88"/>
      <c r="AA58" s="88"/>
      <c r="AB58" s="103"/>
      <c r="AC58" s="32"/>
      <c r="AD58" s="24"/>
      <c r="AE58" s="86"/>
      <c r="AF58" s="86"/>
      <c r="AG58" s="86"/>
      <c r="AH58" s="86"/>
      <c r="AI58" s="86"/>
      <c r="AJ58" s="86"/>
      <c r="AK58" s="78"/>
      <c r="AL58" s="78"/>
      <c r="AM58" s="78"/>
      <c r="AN58" s="78"/>
      <c r="AO58" s="86"/>
      <c r="AP58" s="86"/>
      <c r="AQ58" s="86"/>
      <c r="AR58" s="86"/>
      <c r="AS58" s="86"/>
      <c r="AT58" s="86"/>
      <c r="AU58" s="128"/>
      <c r="AV58" s="128"/>
      <c r="AW58" s="128"/>
      <c r="AX58" s="128"/>
      <c r="AY58" s="128"/>
      <c r="AZ58" s="128"/>
      <c r="BA58" s="78"/>
      <c r="BB58" s="78"/>
      <c r="BC58" s="78"/>
      <c r="BD58" s="78"/>
    </row>
    <row r="59" spans="1:56" ht="12.75">
      <c r="A59" s="164" t="s">
        <v>219</v>
      </c>
      <c r="B59" s="165"/>
      <c r="C59" s="165"/>
      <c r="D59" s="166"/>
      <c r="E59" s="167" t="s">
        <v>255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9"/>
      <c r="U59" s="164" t="s">
        <v>677</v>
      </c>
      <c r="V59" s="165"/>
      <c r="W59" s="165"/>
      <c r="X59" s="165"/>
      <c r="Y59" s="165"/>
      <c r="Z59" s="165"/>
      <c r="AA59" s="165"/>
      <c r="AB59" s="165"/>
      <c r="AC59" s="36"/>
      <c r="AD59" s="26"/>
      <c r="AE59" s="170"/>
      <c r="AF59" s="171"/>
      <c r="AG59" s="172"/>
      <c r="AH59" s="170">
        <v>13.83</v>
      </c>
      <c r="AI59" s="171"/>
      <c r="AJ59" s="172"/>
      <c r="AK59" s="173">
        <f>AH59</f>
        <v>13.83</v>
      </c>
      <c r="AL59" s="174"/>
      <c r="AM59" s="174"/>
      <c r="AN59" s="175"/>
      <c r="AO59" s="170"/>
      <c r="AP59" s="171"/>
      <c r="AQ59" s="172"/>
      <c r="AR59" s="170"/>
      <c r="AS59" s="171"/>
      <c r="AT59" s="172"/>
      <c r="AU59" s="176"/>
      <c r="AV59" s="177"/>
      <c r="AW59" s="178"/>
      <c r="AX59" s="176">
        <v>13.83</v>
      </c>
      <c r="AY59" s="177"/>
      <c r="AZ59" s="178"/>
      <c r="BA59" s="173">
        <f>AX59</f>
        <v>13.83</v>
      </c>
      <c r="BB59" s="174"/>
      <c r="BC59" s="174"/>
      <c r="BD59" s="175"/>
    </row>
    <row r="60" spans="1:56" ht="27" customHeight="1">
      <c r="A60" s="88" t="s">
        <v>148</v>
      </c>
      <c r="B60" s="88"/>
      <c r="C60" s="88"/>
      <c r="D60" s="88"/>
      <c r="E60" s="179" t="s">
        <v>149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1"/>
      <c r="U60" s="88" t="s">
        <v>192</v>
      </c>
      <c r="V60" s="88"/>
      <c r="W60" s="88"/>
      <c r="X60" s="88"/>
      <c r="Y60" s="88"/>
      <c r="Z60" s="88"/>
      <c r="AA60" s="88"/>
      <c r="AB60" s="103"/>
      <c r="AC60" s="32"/>
      <c r="AD60" s="24"/>
      <c r="AE60" s="102">
        <v>0.0343</v>
      </c>
      <c r="AF60" s="102"/>
      <c r="AG60" s="102"/>
      <c r="AH60" s="102">
        <v>0</v>
      </c>
      <c r="AI60" s="102"/>
      <c r="AJ60" s="102"/>
      <c r="AK60" s="78">
        <f>AH60+AE60</f>
        <v>0.0343</v>
      </c>
      <c r="AL60" s="78"/>
      <c r="AM60" s="78"/>
      <c r="AN60" s="78"/>
      <c r="AO60" s="86"/>
      <c r="AP60" s="86"/>
      <c r="AQ60" s="86"/>
      <c r="AR60" s="86"/>
      <c r="AS60" s="86"/>
      <c r="AT60" s="86"/>
      <c r="AU60" s="77">
        <v>0.0145</v>
      </c>
      <c r="AV60" s="77"/>
      <c r="AW60" s="77"/>
      <c r="AX60" s="77">
        <v>0</v>
      </c>
      <c r="AY60" s="77"/>
      <c r="AZ60" s="77"/>
      <c r="BA60" s="78">
        <f>AX60+AU60</f>
        <v>0.0145</v>
      </c>
      <c r="BB60" s="78"/>
      <c r="BC60" s="78"/>
      <c r="BD60" s="78"/>
    </row>
    <row r="61" spans="1:56" ht="29.25" customHeight="1">
      <c r="A61" s="51" t="s">
        <v>678</v>
      </c>
      <c r="B61" s="51"/>
      <c r="C61" s="51"/>
      <c r="D61" s="51"/>
      <c r="E61" s="148" t="s">
        <v>679</v>
      </c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50"/>
      <c r="U61" s="88" t="s">
        <v>674</v>
      </c>
      <c r="V61" s="88"/>
      <c r="W61" s="88"/>
      <c r="X61" s="88"/>
      <c r="Y61" s="88"/>
      <c r="Z61" s="88"/>
      <c r="AA61" s="88"/>
      <c r="AB61" s="103"/>
      <c r="AC61" s="32"/>
      <c r="AD61" s="24"/>
      <c r="AE61" s="86"/>
      <c r="AF61" s="86"/>
      <c r="AG61" s="86"/>
      <c r="AH61" s="86"/>
      <c r="AI61" s="86"/>
      <c r="AJ61" s="86"/>
      <c r="AK61" s="78"/>
      <c r="AL61" s="78"/>
      <c r="AM61" s="78"/>
      <c r="AN61" s="78"/>
      <c r="AO61" s="86"/>
      <c r="AP61" s="86"/>
      <c r="AQ61" s="86"/>
      <c r="AR61" s="86"/>
      <c r="AS61" s="86"/>
      <c r="AT61" s="86"/>
      <c r="AU61" s="128"/>
      <c r="AV61" s="128"/>
      <c r="AW61" s="128"/>
      <c r="AX61" s="128"/>
      <c r="AY61" s="128"/>
      <c r="AZ61" s="128"/>
      <c r="BA61" s="78"/>
      <c r="BB61" s="78"/>
      <c r="BC61" s="78"/>
      <c r="BD61" s="78"/>
    </row>
    <row r="62" spans="1:56" ht="27" customHeight="1">
      <c r="A62" s="51" t="s">
        <v>680</v>
      </c>
      <c r="B62" s="51"/>
      <c r="C62" s="51"/>
      <c r="D62" s="51"/>
      <c r="E62" s="148" t="s">
        <v>681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50"/>
      <c r="U62" s="88" t="s">
        <v>674</v>
      </c>
      <c r="V62" s="88"/>
      <c r="W62" s="88"/>
      <c r="X62" s="88"/>
      <c r="Y62" s="88"/>
      <c r="Z62" s="88"/>
      <c r="AA62" s="88"/>
      <c r="AB62" s="103"/>
      <c r="AC62" s="32"/>
      <c r="AD62" s="24"/>
      <c r="AE62" s="86">
        <v>0</v>
      </c>
      <c r="AF62" s="86"/>
      <c r="AG62" s="86"/>
      <c r="AH62" s="86">
        <v>0</v>
      </c>
      <c r="AI62" s="86"/>
      <c r="AJ62" s="86"/>
      <c r="AK62" s="78">
        <f>AH62+AE62</f>
        <v>0</v>
      </c>
      <c r="AL62" s="78"/>
      <c r="AM62" s="78"/>
      <c r="AN62" s="78"/>
      <c r="AO62" s="86"/>
      <c r="AP62" s="86"/>
      <c r="AQ62" s="86"/>
      <c r="AR62" s="86"/>
      <c r="AS62" s="86"/>
      <c r="AT62" s="86"/>
      <c r="AU62" s="128"/>
      <c r="AV62" s="128"/>
      <c r="AW62" s="128"/>
      <c r="AX62" s="128"/>
      <c r="AY62" s="128"/>
      <c r="AZ62" s="128"/>
      <c r="BA62" s="78">
        <f>AX62</f>
        <v>0</v>
      </c>
      <c r="BB62" s="78"/>
      <c r="BC62" s="78"/>
      <c r="BD62" s="78"/>
    </row>
    <row r="63" spans="1:56" ht="13.5" thickBot="1">
      <c r="A63" s="88" t="s">
        <v>682</v>
      </c>
      <c r="B63" s="88"/>
      <c r="C63" s="88"/>
      <c r="D63" s="88"/>
      <c r="E63" s="182" t="s">
        <v>683</v>
      </c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4"/>
      <c r="U63" s="185" t="s">
        <v>674</v>
      </c>
      <c r="V63" s="185"/>
      <c r="W63" s="185"/>
      <c r="X63" s="185"/>
      <c r="Y63" s="185"/>
      <c r="Z63" s="185"/>
      <c r="AA63" s="185"/>
      <c r="AB63" s="186"/>
      <c r="AC63" s="37"/>
      <c r="AD63" s="38"/>
      <c r="AE63" s="187"/>
      <c r="AF63" s="187"/>
      <c r="AG63" s="187"/>
      <c r="AH63" s="187"/>
      <c r="AI63" s="187"/>
      <c r="AJ63" s="187"/>
      <c r="AK63" s="187">
        <f>AK62+AK10</f>
        <v>0.5295000000000001</v>
      </c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>
        <f>BA10+BA62</f>
        <v>0.5013000000000001</v>
      </c>
      <c r="BB63" s="187"/>
      <c r="BC63" s="187"/>
      <c r="BD63" s="187"/>
    </row>
    <row r="64" spans="24:43" ht="12.75"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24:43" ht="12.75"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24:43" ht="12.75"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</sheetData>
  <mergeCells count="485">
    <mergeCell ref="AU51:AW51"/>
    <mergeCell ref="AX51:AZ51"/>
    <mergeCell ref="A51:D51"/>
    <mergeCell ref="AE51:AG51"/>
    <mergeCell ref="AH51:AJ51"/>
    <mergeCell ref="AK51:AN51"/>
    <mergeCell ref="E51:T51"/>
    <mergeCell ref="U51:AB51"/>
    <mergeCell ref="AR63:AT63"/>
    <mergeCell ref="AH50:AJ50"/>
    <mergeCell ref="AK50:AN50"/>
    <mergeCell ref="AO51:AQ51"/>
    <mergeCell ref="AR51:AT51"/>
    <mergeCell ref="AR50:AT50"/>
    <mergeCell ref="AK45:AN47"/>
    <mergeCell ref="AO45:AQ47"/>
    <mergeCell ref="E48:T48"/>
    <mergeCell ref="U45:AB47"/>
    <mergeCell ref="AC45:AC47"/>
    <mergeCell ref="AD45:AD47"/>
    <mergeCell ref="AH48:AJ49"/>
    <mergeCell ref="AK48:AN49"/>
    <mergeCell ref="AO48:AQ49"/>
    <mergeCell ref="AE45:AG47"/>
    <mergeCell ref="AR42:AT42"/>
    <mergeCell ref="AU42:AW42"/>
    <mergeCell ref="AX42:AZ42"/>
    <mergeCell ref="AO43:AQ44"/>
    <mergeCell ref="AR43:AT44"/>
    <mergeCell ref="AU43:AW44"/>
    <mergeCell ref="AX43:AZ44"/>
    <mergeCell ref="AX39:AZ40"/>
    <mergeCell ref="BA39:BD40"/>
    <mergeCell ref="A42:D42"/>
    <mergeCell ref="AE42:AG42"/>
    <mergeCell ref="AH42:AJ42"/>
    <mergeCell ref="AK42:AN42"/>
    <mergeCell ref="E42:T42"/>
    <mergeCell ref="U42:AB42"/>
    <mergeCell ref="BA42:BD42"/>
    <mergeCell ref="AO42:AQ42"/>
    <mergeCell ref="AR41:AT41"/>
    <mergeCell ref="AU41:AW41"/>
    <mergeCell ref="AE39:AG40"/>
    <mergeCell ref="AH39:AJ40"/>
    <mergeCell ref="AK39:AN40"/>
    <mergeCell ref="AO39:AQ40"/>
    <mergeCell ref="AE41:AG41"/>
    <mergeCell ref="AH41:AJ41"/>
    <mergeCell ref="AR39:AT40"/>
    <mergeCell ref="AU39:AW40"/>
    <mergeCell ref="U40:AB40"/>
    <mergeCell ref="A39:D40"/>
    <mergeCell ref="U39:AB39"/>
    <mergeCell ref="AC39:AC40"/>
    <mergeCell ref="AD39:AD40"/>
    <mergeCell ref="A41:D41"/>
    <mergeCell ref="E39:T39"/>
    <mergeCell ref="U36:AB38"/>
    <mergeCell ref="AC36:AC38"/>
    <mergeCell ref="AD36:AD38"/>
    <mergeCell ref="E36:T36"/>
    <mergeCell ref="U41:AB41"/>
    <mergeCell ref="E40:T40"/>
    <mergeCell ref="A36:D38"/>
    <mergeCell ref="AX36:AZ38"/>
    <mergeCell ref="AK36:AN38"/>
    <mergeCell ref="AO33:AQ34"/>
    <mergeCell ref="AR33:AT34"/>
    <mergeCell ref="AU33:AW34"/>
    <mergeCell ref="AX33:AZ34"/>
    <mergeCell ref="AO35:AQ35"/>
    <mergeCell ref="AR35:AT35"/>
    <mergeCell ref="AO36:AQ38"/>
    <mergeCell ref="AR36:AT38"/>
    <mergeCell ref="AD33:AD34"/>
    <mergeCell ref="AE33:AG34"/>
    <mergeCell ref="U30:AB32"/>
    <mergeCell ref="AC30:AC32"/>
    <mergeCell ref="AK33:AN34"/>
    <mergeCell ref="AU36:AW38"/>
    <mergeCell ref="AE36:AG38"/>
    <mergeCell ref="AH36:AJ38"/>
    <mergeCell ref="AX20:AZ21"/>
    <mergeCell ref="AD30:AD32"/>
    <mergeCell ref="AE20:AG21"/>
    <mergeCell ref="AH20:AJ21"/>
    <mergeCell ref="AE23:AG24"/>
    <mergeCell ref="AH23:AJ24"/>
    <mergeCell ref="AE22:AG22"/>
    <mergeCell ref="AH22:AJ22"/>
    <mergeCell ref="AK20:AN21"/>
    <mergeCell ref="AR20:AT21"/>
    <mergeCell ref="AK10:AN10"/>
    <mergeCell ref="AO10:AQ10"/>
    <mergeCell ref="AO20:AQ21"/>
    <mergeCell ref="AR9:AT9"/>
    <mergeCell ref="AO11:AQ12"/>
    <mergeCell ref="AR11:AT12"/>
    <mergeCell ref="AR13:AT13"/>
    <mergeCell ref="AO13:AQ13"/>
    <mergeCell ref="AK18:AN19"/>
    <mergeCell ref="AK14:AN15"/>
    <mergeCell ref="A2:BD2"/>
    <mergeCell ref="A8:D8"/>
    <mergeCell ref="E8:T8"/>
    <mergeCell ref="U8:AB8"/>
    <mergeCell ref="A3:BD3"/>
    <mergeCell ref="A7:D7"/>
    <mergeCell ref="E7:T7"/>
    <mergeCell ref="U7:AB7"/>
    <mergeCell ref="AC7:AN7"/>
    <mergeCell ref="AO7:BD7"/>
    <mergeCell ref="AU63:AW63"/>
    <mergeCell ref="AX63:AZ63"/>
    <mergeCell ref="BA63:BD63"/>
    <mergeCell ref="AU62:AW62"/>
    <mergeCell ref="AX62:AZ62"/>
    <mergeCell ref="BA62:BD62"/>
    <mergeCell ref="AR62:AT62"/>
    <mergeCell ref="AR61:AT61"/>
    <mergeCell ref="AU61:AW61"/>
    <mergeCell ref="A63:D63"/>
    <mergeCell ref="E63:T63"/>
    <mergeCell ref="U63:AB63"/>
    <mergeCell ref="AE63:AG63"/>
    <mergeCell ref="AH63:AJ63"/>
    <mergeCell ref="AK63:AN63"/>
    <mergeCell ref="AO63:AQ63"/>
    <mergeCell ref="AH62:AJ62"/>
    <mergeCell ref="AK62:AN62"/>
    <mergeCell ref="AO62:AQ62"/>
    <mergeCell ref="A62:D62"/>
    <mergeCell ref="E62:T62"/>
    <mergeCell ref="U62:AB62"/>
    <mergeCell ref="AE62:AG62"/>
    <mergeCell ref="AX61:AZ61"/>
    <mergeCell ref="BA61:BD61"/>
    <mergeCell ref="AU60:AW60"/>
    <mergeCell ref="AX60:AZ60"/>
    <mergeCell ref="BA60:BD60"/>
    <mergeCell ref="A61:D61"/>
    <mergeCell ref="E61:T61"/>
    <mergeCell ref="U61:AB61"/>
    <mergeCell ref="AE61:AG61"/>
    <mergeCell ref="AH61:AJ61"/>
    <mergeCell ref="AK61:AN61"/>
    <mergeCell ref="AO61:AQ61"/>
    <mergeCell ref="AH60:AJ60"/>
    <mergeCell ref="AK60:AN60"/>
    <mergeCell ref="AO60:AQ60"/>
    <mergeCell ref="AR60:AT60"/>
    <mergeCell ref="A60:D60"/>
    <mergeCell ref="E60:T60"/>
    <mergeCell ref="U60:AB60"/>
    <mergeCell ref="AE60:AG60"/>
    <mergeCell ref="AR59:AT59"/>
    <mergeCell ref="AU59:AW59"/>
    <mergeCell ref="AX59:AZ59"/>
    <mergeCell ref="BA59:BD59"/>
    <mergeCell ref="AU58:AW58"/>
    <mergeCell ref="AX58:AZ58"/>
    <mergeCell ref="BA58:BD58"/>
    <mergeCell ref="A59:D59"/>
    <mergeCell ref="E59:T59"/>
    <mergeCell ref="U59:AB59"/>
    <mergeCell ref="AE59:AG59"/>
    <mergeCell ref="AH59:AJ59"/>
    <mergeCell ref="AK59:AN59"/>
    <mergeCell ref="AO59:AQ59"/>
    <mergeCell ref="AH58:AJ58"/>
    <mergeCell ref="AK58:AN58"/>
    <mergeCell ref="AO58:AQ58"/>
    <mergeCell ref="AR58:AT58"/>
    <mergeCell ref="A58:D58"/>
    <mergeCell ref="E58:T58"/>
    <mergeCell ref="U58:AB58"/>
    <mergeCell ref="AE58:AG58"/>
    <mergeCell ref="AR57:AT57"/>
    <mergeCell ref="AU57:AW57"/>
    <mergeCell ref="AX57:AZ57"/>
    <mergeCell ref="BA57:BD57"/>
    <mergeCell ref="AU56:AW56"/>
    <mergeCell ref="AX56:AZ56"/>
    <mergeCell ref="BA56:BD56"/>
    <mergeCell ref="A57:D57"/>
    <mergeCell ref="E57:T57"/>
    <mergeCell ref="U57:AB57"/>
    <mergeCell ref="AE57:AG57"/>
    <mergeCell ref="AH57:AJ57"/>
    <mergeCell ref="AK57:AN57"/>
    <mergeCell ref="AO57:AQ57"/>
    <mergeCell ref="AH56:AJ56"/>
    <mergeCell ref="AK56:AN56"/>
    <mergeCell ref="AO56:AQ56"/>
    <mergeCell ref="AR56:AT56"/>
    <mergeCell ref="A56:D56"/>
    <mergeCell ref="E56:T56"/>
    <mergeCell ref="U56:AB56"/>
    <mergeCell ref="AE56:AG56"/>
    <mergeCell ref="AR55:AT55"/>
    <mergeCell ref="AU55:AW55"/>
    <mergeCell ref="AX55:AZ55"/>
    <mergeCell ref="BA55:BD55"/>
    <mergeCell ref="A54:D54"/>
    <mergeCell ref="E54:T54"/>
    <mergeCell ref="U54:AB54"/>
    <mergeCell ref="AE54:AG54"/>
    <mergeCell ref="AE8:AG8"/>
    <mergeCell ref="AH8:AJ8"/>
    <mergeCell ref="AK8:AN8"/>
    <mergeCell ref="AO8:AQ8"/>
    <mergeCell ref="AK9:AN9"/>
    <mergeCell ref="AO9:AQ9"/>
    <mergeCell ref="AX52:AZ52"/>
    <mergeCell ref="AR45:AT47"/>
    <mergeCell ref="AU45:AW47"/>
    <mergeCell ref="AX45:AZ47"/>
    <mergeCell ref="AU48:AW49"/>
    <mergeCell ref="AR52:AT52"/>
    <mergeCell ref="AR48:AT49"/>
    <mergeCell ref="AX48:AZ49"/>
    <mergeCell ref="AR8:AT8"/>
    <mergeCell ref="AU8:AW8"/>
    <mergeCell ref="AU11:AW12"/>
    <mergeCell ref="AU13:AW13"/>
    <mergeCell ref="AU9:AW9"/>
    <mergeCell ref="AR10:AT10"/>
    <mergeCell ref="AU10:AW10"/>
    <mergeCell ref="AE52:AG52"/>
    <mergeCell ref="AH52:AJ52"/>
    <mergeCell ref="AK52:AN52"/>
    <mergeCell ref="AU52:AW52"/>
    <mergeCell ref="BA13:BD13"/>
    <mergeCell ref="AX14:AZ15"/>
    <mergeCell ref="BA14:BD15"/>
    <mergeCell ref="AE43:AG44"/>
    <mergeCell ref="AH43:AJ44"/>
    <mergeCell ref="AK43:AN44"/>
    <mergeCell ref="AO18:AQ19"/>
    <mergeCell ref="AR18:AT19"/>
    <mergeCell ref="AU18:AW19"/>
    <mergeCell ref="BA20:BD21"/>
    <mergeCell ref="AC20:AC21"/>
    <mergeCell ref="AD20:AD21"/>
    <mergeCell ref="E43:T43"/>
    <mergeCell ref="AU23:AW24"/>
    <mergeCell ref="AK23:AN24"/>
    <mergeCell ref="AO23:AQ24"/>
    <mergeCell ref="AR23:AT24"/>
    <mergeCell ref="AU20:AW21"/>
    <mergeCell ref="AK22:AN22"/>
    <mergeCell ref="U28:AB29"/>
    <mergeCell ref="BA8:BD8"/>
    <mergeCell ref="AX11:AZ12"/>
    <mergeCell ref="BA11:BD12"/>
    <mergeCell ref="AX9:AZ9"/>
    <mergeCell ref="BA9:BD9"/>
    <mergeCell ref="BA10:BD10"/>
    <mergeCell ref="AX10:AZ10"/>
    <mergeCell ref="A27:D27"/>
    <mergeCell ref="U26:AB26"/>
    <mergeCell ref="A52:D52"/>
    <mergeCell ref="AX8:AZ8"/>
    <mergeCell ref="AX13:AZ13"/>
    <mergeCell ref="A43:D44"/>
    <mergeCell ref="U43:AB44"/>
    <mergeCell ref="AC43:AC44"/>
    <mergeCell ref="AD43:AD44"/>
    <mergeCell ref="E44:T44"/>
    <mergeCell ref="A53:D53"/>
    <mergeCell ref="E53:T53"/>
    <mergeCell ref="U53:AB53"/>
    <mergeCell ref="E45:T45"/>
    <mergeCell ref="U49:AB49"/>
    <mergeCell ref="E52:T52"/>
    <mergeCell ref="U52:AB52"/>
    <mergeCell ref="A48:D49"/>
    <mergeCell ref="U48:AB48"/>
    <mergeCell ref="E50:T50"/>
    <mergeCell ref="A14:D15"/>
    <mergeCell ref="U14:AB15"/>
    <mergeCell ref="A16:D17"/>
    <mergeCell ref="U16:AB17"/>
    <mergeCell ref="E16:T16"/>
    <mergeCell ref="E17:T17"/>
    <mergeCell ref="E14:T14"/>
    <mergeCell ref="E15:T15"/>
    <mergeCell ref="A13:D13"/>
    <mergeCell ref="AE11:AG12"/>
    <mergeCell ref="AH11:AJ12"/>
    <mergeCell ref="AK11:AN12"/>
    <mergeCell ref="AC11:AC12"/>
    <mergeCell ref="AD11:AD12"/>
    <mergeCell ref="U11:AB12"/>
    <mergeCell ref="U13:AB13"/>
    <mergeCell ref="E13:T13"/>
    <mergeCell ref="AH14:AJ15"/>
    <mergeCell ref="AE13:AG13"/>
    <mergeCell ref="AH13:AJ13"/>
    <mergeCell ref="AK13:AN13"/>
    <mergeCell ref="AD16:AD17"/>
    <mergeCell ref="AE16:AG17"/>
    <mergeCell ref="AC14:AC15"/>
    <mergeCell ref="AD14:AD15"/>
    <mergeCell ref="AE14:AG15"/>
    <mergeCell ref="AC16:AC17"/>
    <mergeCell ref="U27:AB27"/>
    <mergeCell ref="U25:AB25"/>
    <mergeCell ref="AD23:AD24"/>
    <mergeCell ref="U22:AB22"/>
    <mergeCell ref="AC25:AC26"/>
    <mergeCell ref="U23:AB24"/>
    <mergeCell ref="AC23:AC24"/>
    <mergeCell ref="AD25:AD26"/>
    <mergeCell ref="E20:T20"/>
    <mergeCell ref="E24:T24"/>
    <mergeCell ref="A20:D21"/>
    <mergeCell ref="U20:AB20"/>
    <mergeCell ref="A22:D22"/>
    <mergeCell ref="U21:AB21"/>
    <mergeCell ref="E23:T23"/>
    <mergeCell ref="E22:T22"/>
    <mergeCell ref="A23:D24"/>
    <mergeCell ref="BA23:BD24"/>
    <mergeCell ref="AE25:AG26"/>
    <mergeCell ref="AO14:AQ15"/>
    <mergeCell ref="AR14:AT15"/>
    <mergeCell ref="AU14:AW15"/>
    <mergeCell ref="AH16:AJ17"/>
    <mergeCell ref="AK16:AN17"/>
    <mergeCell ref="AO16:AQ17"/>
    <mergeCell ref="AR16:AT17"/>
    <mergeCell ref="AU16:AW17"/>
    <mergeCell ref="A25:D26"/>
    <mergeCell ref="AU25:AW26"/>
    <mergeCell ref="AX25:AZ26"/>
    <mergeCell ref="BA25:BD26"/>
    <mergeCell ref="E25:T25"/>
    <mergeCell ref="E26:T26"/>
    <mergeCell ref="A30:D32"/>
    <mergeCell ref="E31:K31"/>
    <mergeCell ref="L31:N31"/>
    <mergeCell ref="O31:T31"/>
    <mergeCell ref="E32:T32"/>
    <mergeCell ref="E30:T30"/>
    <mergeCell ref="AX22:AZ22"/>
    <mergeCell ref="AO25:AQ26"/>
    <mergeCell ref="AR25:AT26"/>
    <mergeCell ref="AO27:AQ27"/>
    <mergeCell ref="AU27:AW27"/>
    <mergeCell ref="AX27:AZ27"/>
    <mergeCell ref="AX23:AZ24"/>
    <mergeCell ref="E41:T41"/>
    <mergeCell ref="AX16:AZ17"/>
    <mergeCell ref="AU54:AW54"/>
    <mergeCell ref="AR54:AT54"/>
    <mergeCell ref="AK53:AN53"/>
    <mergeCell ref="AK54:AN54"/>
    <mergeCell ref="AX54:AZ54"/>
    <mergeCell ref="AK41:AN41"/>
    <mergeCell ref="AO22:AQ22"/>
    <mergeCell ref="U34:AB34"/>
    <mergeCell ref="BA16:BD17"/>
    <mergeCell ref="A18:D19"/>
    <mergeCell ref="U18:AB19"/>
    <mergeCell ref="AC18:AC19"/>
    <mergeCell ref="AD18:AD19"/>
    <mergeCell ref="AE18:AG19"/>
    <mergeCell ref="AH18:AJ19"/>
    <mergeCell ref="AX18:AZ19"/>
    <mergeCell ref="BA18:BD19"/>
    <mergeCell ref="E18:T18"/>
    <mergeCell ref="U35:AB35"/>
    <mergeCell ref="AE27:AG27"/>
    <mergeCell ref="AH27:AJ27"/>
    <mergeCell ref="AK27:AN27"/>
    <mergeCell ref="AE35:AG35"/>
    <mergeCell ref="AH35:AJ35"/>
    <mergeCell ref="AH33:AJ34"/>
    <mergeCell ref="AK28:AN29"/>
    <mergeCell ref="AE30:AG32"/>
    <mergeCell ref="AD28:AD29"/>
    <mergeCell ref="AO28:AQ29"/>
    <mergeCell ref="BA28:BD29"/>
    <mergeCell ref="BA22:BD22"/>
    <mergeCell ref="AH25:AJ26"/>
    <mergeCell ref="AK25:AN26"/>
    <mergeCell ref="AR22:AT22"/>
    <mergeCell ref="AU22:AW22"/>
    <mergeCell ref="AX28:AZ29"/>
    <mergeCell ref="BA27:BD27"/>
    <mergeCell ref="AR27:AT27"/>
    <mergeCell ref="AH30:AJ32"/>
    <mergeCell ref="AK30:AN32"/>
    <mergeCell ref="AO30:AQ32"/>
    <mergeCell ref="AR30:AT32"/>
    <mergeCell ref="A35:D35"/>
    <mergeCell ref="AK35:AN35"/>
    <mergeCell ref="A33:D34"/>
    <mergeCell ref="E29:T29"/>
    <mergeCell ref="U33:AB33"/>
    <mergeCell ref="AC33:AC34"/>
    <mergeCell ref="A28:D29"/>
    <mergeCell ref="AC28:AC29"/>
    <mergeCell ref="AE28:AG29"/>
    <mergeCell ref="AH28:AJ29"/>
    <mergeCell ref="U9:AB9"/>
    <mergeCell ref="U10:AB10"/>
    <mergeCell ref="AE10:AG10"/>
    <mergeCell ref="AH10:AJ10"/>
    <mergeCell ref="AE9:AG9"/>
    <mergeCell ref="AH9:AJ9"/>
    <mergeCell ref="AX35:AZ35"/>
    <mergeCell ref="BA35:BD35"/>
    <mergeCell ref="BA30:BD32"/>
    <mergeCell ref="BA33:BD34"/>
    <mergeCell ref="AX30:AZ32"/>
    <mergeCell ref="AU28:AW29"/>
    <mergeCell ref="AU30:AW32"/>
    <mergeCell ref="AR28:AT29"/>
    <mergeCell ref="A9:D9"/>
    <mergeCell ref="E9:T9"/>
    <mergeCell ref="E12:T12"/>
    <mergeCell ref="A10:D10"/>
    <mergeCell ref="E10:T10"/>
    <mergeCell ref="E11:T11"/>
    <mergeCell ref="A11:D12"/>
    <mergeCell ref="E37:K37"/>
    <mergeCell ref="L37:N37"/>
    <mergeCell ref="O37:T37"/>
    <mergeCell ref="E28:T28"/>
    <mergeCell ref="E27:T27"/>
    <mergeCell ref="E35:T35"/>
    <mergeCell ref="E34:T34"/>
    <mergeCell ref="E33:T33"/>
    <mergeCell ref="BA43:BD44"/>
    <mergeCell ref="BA45:BD47"/>
    <mergeCell ref="E19:T19"/>
    <mergeCell ref="E21:T21"/>
    <mergeCell ref="E38:T38"/>
    <mergeCell ref="BA36:BD38"/>
    <mergeCell ref="AO41:AQ41"/>
    <mergeCell ref="AX41:AZ41"/>
    <mergeCell ref="BA41:BD41"/>
    <mergeCell ref="AU35:AW35"/>
    <mergeCell ref="AC48:AC49"/>
    <mergeCell ref="AD48:AD49"/>
    <mergeCell ref="E49:T49"/>
    <mergeCell ref="BA54:BD54"/>
    <mergeCell ref="BA48:BD49"/>
    <mergeCell ref="AU50:AW50"/>
    <mergeCell ref="AX50:AZ50"/>
    <mergeCell ref="BA50:BD50"/>
    <mergeCell ref="AU53:AW53"/>
    <mergeCell ref="BA53:BD53"/>
    <mergeCell ref="AX53:AZ53"/>
    <mergeCell ref="BA51:BD51"/>
    <mergeCell ref="BA52:BD52"/>
    <mergeCell ref="A55:D55"/>
    <mergeCell ref="E55:T55"/>
    <mergeCell ref="U55:AB55"/>
    <mergeCell ref="AE55:AG55"/>
    <mergeCell ref="AH55:AJ55"/>
    <mergeCell ref="AK55:AN55"/>
    <mergeCell ref="AO55:AQ55"/>
    <mergeCell ref="AO54:AQ54"/>
    <mergeCell ref="E47:T47"/>
    <mergeCell ref="AH54:AJ54"/>
    <mergeCell ref="AR53:AT53"/>
    <mergeCell ref="AH53:AJ53"/>
    <mergeCell ref="AO53:AQ53"/>
    <mergeCell ref="U50:AB50"/>
    <mergeCell ref="AE53:AG53"/>
    <mergeCell ref="AH45:AJ47"/>
    <mergeCell ref="AE48:AG49"/>
    <mergeCell ref="AO52:AQ52"/>
    <mergeCell ref="U5:AQ5"/>
    <mergeCell ref="A50:D50"/>
    <mergeCell ref="AE50:AG50"/>
    <mergeCell ref="AO50:AQ50"/>
    <mergeCell ref="A45:D47"/>
    <mergeCell ref="E46:L46"/>
    <mergeCell ref="M46:O46"/>
    <mergeCell ref="P46:T46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DQ78"/>
  <sheetViews>
    <sheetView view="pageBreakPreview" zoomScaleNormal="120" zoomScaleSheetLayoutView="100" workbookViewId="0" topLeftCell="A16">
      <selection activeCell="BJ38" sqref="BJ38"/>
    </sheetView>
  </sheetViews>
  <sheetFormatPr defaultColWidth="9.00390625" defaultRowHeight="12.75"/>
  <cols>
    <col min="1" max="50" width="1.37890625" style="5" customWidth="1"/>
    <col min="51" max="51" width="1.875" style="5" customWidth="1"/>
    <col min="52" max="61" width="1.37890625" style="5" customWidth="1"/>
    <col min="62" max="62" width="6.375" style="5" customWidth="1"/>
    <col min="63" max="91" width="1.37890625" style="5" customWidth="1"/>
    <col min="92" max="92" width="4.875" style="5" customWidth="1"/>
    <col min="93" max="16384" width="1.37890625" style="5" customWidth="1"/>
  </cols>
  <sheetData>
    <row r="1" spans="1:12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499</v>
      </c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</row>
    <row r="2" spans="1:1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</row>
    <row r="3" spans="1:121" s="8" customFormat="1" ht="15.75">
      <c r="A3" s="188" t="s">
        <v>500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1" s="8" customFormat="1" ht="15.75">
      <c r="A4" s="14"/>
      <c r="B4" s="14"/>
      <c r="C4" s="14"/>
      <c r="D4" s="14"/>
      <c r="E4" s="14"/>
      <c r="F4" s="14"/>
      <c r="G4" s="14"/>
      <c r="H4" s="14"/>
      <c r="I4" s="87" t="s">
        <v>127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1:1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6" t="s">
        <v>328</v>
      </c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</row>
    <row r="6" spans="1:121" ht="12.75">
      <c r="A6" s="191" t="s">
        <v>168</v>
      </c>
      <c r="B6" s="191"/>
      <c r="C6" s="191"/>
      <c r="D6" s="191"/>
      <c r="E6" s="191" t="s">
        <v>498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545" t="s">
        <v>65</v>
      </c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 t="s">
        <v>124</v>
      </c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</row>
    <row r="7" spans="1:121" ht="12.75">
      <c r="A7" s="361" t="s">
        <v>169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 t="s">
        <v>195</v>
      </c>
      <c r="AH7" s="361"/>
      <c r="AI7" s="361"/>
      <c r="AJ7" s="361"/>
      <c r="AK7" s="361"/>
      <c r="AL7" s="361" t="s">
        <v>501</v>
      </c>
      <c r="AM7" s="361"/>
      <c r="AN7" s="361"/>
      <c r="AO7" s="361"/>
      <c r="AP7" s="361"/>
      <c r="AQ7" s="361"/>
      <c r="AR7" s="361"/>
      <c r="AS7" s="361"/>
      <c r="AT7" s="361"/>
      <c r="AU7" s="361" t="s">
        <v>195</v>
      </c>
      <c r="AV7" s="361"/>
      <c r="AW7" s="361"/>
      <c r="AX7" s="361"/>
      <c r="AY7" s="361"/>
      <c r="AZ7" s="361" t="s">
        <v>501</v>
      </c>
      <c r="BA7" s="361"/>
      <c r="BB7" s="361"/>
      <c r="BC7" s="361"/>
      <c r="BD7" s="361"/>
      <c r="BE7" s="361"/>
      <c r="BF7" s="361"/>
      <c r="BG7" s="361"/>
      <c r="BH7" s="361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ht="12.7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 t="s">
        <v>502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 t="s">
        <v>502</v>
      </c>
      <c r="BA8" s="189"/>
      <c r="BB8" s="189"/>
      <c r="BC8" s="189"/>
      <c r="BD8" s="189"/>
      <c r="BE8" s="189"/>
      <c r="BF8" s="189"/>
      <c r="BG8" s="189"/>
      <c r="BH8" s="189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</row>
    <row r="9" spans="1:121" ht="12.75">
      <c r="A9" s="189">
        <v>1</v>
      </c>
      <c r="B9" s="189"/>
      <c r="C9" s="189"/>
      <c r="D9" s="189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190">
        <v>3</v>
      </c>
      <c r="AH9" s="53"/>
      <c r="AI9" s="53"/>
      <c r="AJ9" s="53"/>
      <c r="AK9" s="213"/>
      <c r="AL9" s="189">
        <v>4</v>
      </c>
      <c r="AM9" s="189"/>
      <c r="AN9" s="189"/>
      <c r="AO9" s="189"/>
      <c r="AP9" s="189"/>
      <c r="AQ9" s="189"/>
      <c r="AR9" s="189"/>
      <c r="AS9" s="189"/>
      <c r="AT9" s="189"/>
      <c r="AU9" s="190">
        <v>5</v>
      </c>
      <c r="AV9" s="53"/>
      <c r="AW9" s="53"/>
      <c r="AX9" s="53"/>
      <c r="AY9" s="213"/>
      <c r="AZ9" s="189">
        <v>6</v>
      </c>
      <c r="BA9" s="189"/>
      <c r="BB9" s="189"/>
      <c r="BC9" s="189"/>
      <c r="BD9" s="189"/>
      <c r="BE9" s="189"/>
      <c r="BF9" s="189"/>
      <c r="BG9" s="189"/>
      <c r="BH9" s="18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ht="12.75">
      <c r="A10" s="89" t="s">
        <v>174</v>
      </c>
      <c r="B10" s="90"/>
      <c r="C10" s="90"/>
      <c r="D10" s="90"/>
      <c r="E10" s="552" t="s">
        <v>503</v>
      </c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4"/>
      <c r="AG10" s="648">
        <v>1087.76</v>
      </c>
      <c r="AH10" s="648"/>
      <c r="AI10" s="648"/>
      <c r="AJ10" s="648"/>
      <c r="AK10" s="649"/>
      <c r="AL10" s="639"/>
      <c r="AM10" s="640"/>
      <c r="AN10" s="640"/>
      <c r="AO10" s="640"/>
      <c r="AP10" s="640"/>
      <c r="AQ10" s="640"/>
      <c r="AR10" s="640"/>
      <c r="AS10" s="640"/>
      <c r="AT10" s="641"/>
      <c r="AU10" s="652">
        <v>1062.9</v>
      </c>
      <c r="AV10" s="653"/>
      <c r="AW10" s="653"/>
      <c r="AX10" s="653"/>
      <c r="AY10" s="654"/>
      <c r="AZ10" s="639"/>
      <c r="BA10" s="640"/>
      <c r="BB10" s="640"/>
      <c r="BC10" s="640"/>
      <c r="BD10" s="640"/>
      <c r="BE10" s="640"/>
      <c r="BF10" s="640"/>
      <c r="BG10" s="640"/>
      <c r="BH10" s="641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</row>
    <row r="11" spans="1:121" ht="12.75">
      <c r="A11" s="93"/>
      <c r="B11" s="94"/>
      <c r="C11" s="94"/>
      <c r="D11" s="94"/>
      <c r="E11" s="549" t="s">
        <v>487</v>
      </c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1"/>
      <c r="AG11" s="650"/>
      <c r="AH11" s="650"/>
      <c r="AI11" s="650"/>
      <c r="AJ11" s="650"/>
      <c r="AK11" s="651"/>
      <c r="AL11" s="642"/>
      <c r="AM11" s="643"/>
      <c r="AN11" s="643"/>
      <c r="AO11" s="643"/>
      <c r="AP11" s="643"/>
      <c r="AQ11" s="643"/>
      <c r="AR11" s="643"/>
      <c r="AS11" s="643"/>
      <c r="AT11" s="644"/>
      <c r="AU11" s="655"/>
      <c r="AV11" s="656"/>
      <c r="AW11" s="656"/>
      <c r="AX11" s="656"/>
      <c r="AY11" s="657"/>
      <c r="AZ11" s="642"/>
      <c r="BA11" s="643"/>
      <c r="BB11" s="643"/>
      <c r="BC11" s="643"/>
      <c r="BD11" s="643"/>
      <c r="BE11" s="643"/>
      <c r="BF11" s="643"/>
      <c r="BG11" s="643"/>
      <c r="BH11" s="644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121" ht="12.75">
      <c r="A12" s="89" t="s">
        <v>175</v>
      </c>
      <c r="B12" s="90"/>
      <c r="C12" s="90"/>
      <c r="D12" s="90"/>
      <c r="E12" s="552" t="s">
        <v>504</v>
      </c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4"/>
      <c r="AG12" s="648">
        <v>525.89</v>
      </c>
      <c r="AH12" s="648"/>
      <c r="AI12" s="648"/>
      <c r="AJ12" s="648"/>
      <c r="AK12" s="649"/>
      <c r="AL12" s="639"/>
      <c r="AM12" s="640"/>
      <c r="AN12" s="640"/>
      <c r="AO12" s="640"/>
      <c r="AP12" s="640"/>
      <c r="AQ12" s="640"/>
      <c r="AR12" s="640"/>
      <c r="AS12" s="640"/>
      <c r="AT12" s="641"/>
      <c r="AU12" s="639">
        <v>617.6</v>
      </c>
      <c r="AV12" s="640"/>
      <c r="AW12" s="640"/>
      <c r="AX12" s="640"/>
      <c r="AY12" s="641"/>
      <c r="AZ12" s="639"/>
      <c r="BA12" s="640"/>
      <c r="BB12" s="640"/>
      <c r="BC12" s="640"/>
      <c r="BD12" s="640"/>
      <c r="BE12" s="640"/>
      <c r="BF12" s="640"/>
      <c r="BG12" s="640"/>
      <c r="BH12" s="641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ht="12.75">
      <c r="A13" s="93"/>
      <c r="B13" s="94"/>
      <c r="C13" s="94"/>
      <c r="D13" s="94"/>
      <c r="E13" s="549" t="s">
        <v>487</v>
      </c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1"/>
      <c r="AG13" s="650"/>
      <c r="AH13" s="650"/>
      <c r="AI13" s="650"/>
      <c r="AJ13" s="650"/>
      <c r="AK13" s="651"/>
      <c r="AL13" s="642"/>
      <c r="AM13" s="643"/>
      <c r="AN13" s="643"/>
      <c r="AO13" s="643"/>
      <c r="AP13" s="643"/>
      <c r="AQ13" s="643"/>
      <c r="AR13" s="643"/>
      <c r="AS13" s="643"/>
      <c r="AT13" s="644"/>
      <c r="AU13" s="642"/>
      <c r="AV13" s="643"/>
      <c r="AW13" s="643"/>
      <c r="AX13" s="643"/>
      <c r="AY13" s="644"/>
      <c r="AZ13" s="642"/>
      <c r="BA13" s="643"/>
      <c r="BB13" s="643"/>
      <c r="BC13" s="643"/>
      <c r="BD13" s="643"/>
      <c r="BE13" s="643"/>
      <c r="BF13" s="643"/>
      <c r="BG13" s="643"/>
      <c r="BH13" s="644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ht="12.75">
      <c r="A14" s="89" t="s">
        <v>176</v>
      </c>
      <c r="B14" s="90"/>
      <c r="C14" s="90"/>
      <c r="D14" s="90"/>
      <c r="E14" s="552" t="s">
        <v>506</v>
      </c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4"/>
      <c r="AG14" s="648">
        <v>548.64</v>
      </c>
      <c r="AH14" s="648"/>
      <c r="AI14" s="648"/>
      <c r="AJ14" s="648"/>
      <c r="AK14" s="649"/>
      <c r="AL14" s="639"/>
      <c r="AM14" s="640"/>
      <c r="AN14" s="640"/>
      <c r="AO14" s="640"/>
      <c r="AP14" s="640"/>
      <c r="AQ14" s="640"/>
      <c r="AR14" s="640"/>
      <c r="AS14" s="640"/>
      <c r="AT14" s="641"/>
      <c r="AU14" s="639">
        <v>571.4</v>
      </c>
      <c r="AV14" s="640"/>
      <c r="AW14" s="640"/>
      <c r="AX14" s="640"/>
      <c r="AY14" s="641"/>
      <c r="AZ14" s="639"/>
      <c r="BA14" s="640"/>
      <c r="BB14" s="640"/>
      <c r="BC14" s="640"/>
      <c r="BD14" s="640"/>
      <c r="BE14" s="640"/>
      <c r="BF14" s="640"/>
      <c r="BG14" s="640"/>
      <c r="BH14" s="641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ht="12.75">
      <c r="A15" s="93"/>
      <c r="B15" s="94"/>
      <c r="C15" s="94"/>
      <c r="D15" s="94"/>
      <c r="E15" s="549" t="s">
        <v>505</v>
      </c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1"/>
      <c r="AG15" s="650"/>
      <c r="AH15" s="650"/>
      <c r="AI15" s="650"/>
      <c r="AJ15" s="650"/>
      <c r="AK15" s="651"/>
      <c r="AL15" s="642"/>
      <c r="AM15" s="643"/>
      <c r="AN15" s="643"/>
      <c r="AO15" s="643"/>
      <c r="AP15" s="643"/>
      <c r="AQ15" s="643"/>
      <c r="AR15" s="643"/>
      <c r="AS15" s="643"/>
      <c r="AT15" s="644"/>
      <c r="AU15" s="642"/>
      <c r="AV15" s="643"/>
      <c r="AW15" s="643"/>
      <c r="AX15" s="643"/>
      <c r="AY15" s="644"/>
      <c r="AZ15" s="642"/>
      <c r="BA15" s="643"/>
      <c r="BB15" s="643"/>
      <c r="BC15" s="643"/>
      <c r="BD15" s="643"/>
      <c r="BE15" s="643"/>
      <c r="BF15" s="643"/>
      <c r="BG15" s="643"/>
      <c r="BH15" s="644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ht="12.75">
      <c r="A16" s="89" t="s">
        <v>177</v>
      </c>
      <c r="B16" s="90"/>
      <c r="C16" s="90"/>
      <c r="D16" s="90"/>
      <c r="E16" s="552" t="s">
        <v>507</v>
      </c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4"/>
      <c r="AG16" s="584">
        <f>AG18+AG24+AG25</f>
        <v>392.83</v>
      </c>
      <c r="AH16" s="584"/>
      <c r="AI16" s="584"/>
      <c r="AJ16" s="584"/>
      <c r="AK16" s="585"/>
      <c r="AL16" s="639"/>
      <c r="AM16" s="640"/>
      <c r="AN16" s="640"/>
      <c r="AO16" s="640"/>
      <c r="AP16" s="640"/>
      <c r="AQ16" s="640"/>
      <c r="AR16" s="640"/>
      <c r="AS16" s="640"/>
      <c r="AT16" s="641"/>
      <c r="AU16" s="639">
        <f>AU18+AU24+AU25</f>
        <v>361.78</v>
      </c>
      <c r="AV16" s="640"/>
      <c r="AW16" s="640"/>
      <c r="AX16" s="640"/>
      <c r="AY16" s="641"/>
      <c r="AZ16" s="639"/>
      <c r="BA16" s="640"/>
      <c r="BB16" s="640"/>
      <c r="BC16" s="640"/>
      <c r="BD16" s="640"/>
      <c r="BE16" s="640"/>
      <c r="BF16" s="640"/>
      <c r="BG16" s="640"/>
      <c r="BH16" s="641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1:121" ht="12.75">
      <c r="A17" s="93"/>
      <c r="B17" s="94"/>
      <c r="C17" s="94"/>
      <c r="D17" s="94"/>
      <c r="E17" s="645" t="s">
        <v>508</v>
      </c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7"/>
      <c r="AG17" s="587"/>
      <c r="AH17" s="587"/>
      <c r="AI17" s="587"/>
      <c r="AJ17" s="587"/>
      <c r="AK17" s="588"/>
      <c r="AL17" s="642"/>
      <c r="AM17" s="643"/>
      <c r="AN17" s="643"/>
      <c r="AO17" s="643"/>
      <c r="AP17" s="643"/>
      <c r="AQ17" s="643"/>
      <c r="AR17" s="643"/>
      <c r="AS17" s="643"/>
      <c r="AT17" s="644"/>
      <c r="AU17" s="642"/>
      <c r="AV17" s="643"/>
      <c r="AW17" s="643"/>
      <c r="AX17" s="643"/>
      <c r="AY17" s="644"/>
      <c r="AZ17" s="642"/>
      <c r="BA17" s="643"/>
      <c r="BB17" s="643"/>
      <c r="BC17" s="643"/>
      <c r="BD17" s="643"/>
      <c r="BE17" s="643"/>
      <c r="BF17" s="643"/>
      <c r="BG17" s="643"/>
      <c r="BH17" s="644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ht="12.75">
      <c r="A18" s="89" t="s">
        <v>273</v>
      </c>
      <c r="B18" s="90"/>
      <c r="C18" s="90"/>
      <c r="D18" s="90"/>
      <c r="E18" s="624" t="s">
        <v>509</v>
      </c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6"/>
      <c r="AG18" s="455">
        <f>AG20+AG21+AG22+AG23</f>
        <v>122.87</v>
      </c>
      <c r="AH18" s="455"/>
      <c r="AI18" s="455"/>
      <c r="AJ18" s="455"/>
      <c r="AK18" s="456"/>
      <c r="AL18" s="633"/>
      <c r="AM18" s="634"/>
      <c r="AN18" s="634"/>
      <c r="AO18" s="634"/>
      <c r="AP18" s="634"/>
      <c r="AQ18" s="634"/>
      <c r="AR18" s="634"/>
      <c r="AS18" s="634"/>
      <c r="AT18" s="635"/>
      <c r="AU18" s="454">
        <f>AU20+AU21+AU22+AU23</f>
        <v>122.87</v>
      </c>
      <c r="AV18" s="455"/>
      <c r="AW18" s="455"/>
      <c r="AX18" s="455"/>
      <c r="AY18" s="456"/>
      <c r="AZ18" s="454"/>
      <c r="BA18" s="455"/>
      <c r="BB18" s="455"/>
      <c r="BC18" s="455"/>
      <c r="BD18" s="455"/>
      <c r="BE18" s="455"/>
      <c r="BF18" s="455"/>
      <c r="BG18" s="455"/>
      <c r="BH18" s="456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1:121" ht="12.75">
      <c r="A19" s="93"/>
      <c r="B19" s="94"/>
      <c r="C19" s="94"/>
      <c r="D19" s="94"/>
      <c r="E19" s="621" t="s">
        <v>510</v>
      </c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3"/>
      <c r="AG19" s="458"/>
      <c r="AH19" s="458"/>
      <c r="AI19" s="458"/>
      <c r="AJ19" s="458"/>
      <c r="AK19" s="459"/>
      <c r="AL19" s="636"/>
      <c r="AM19" s="637"/>
      <c r="AN19" s="637"/>
      <c r="AO19" s="637"/>
      <c r="AP19" s="637"/>
      <c r="AQ19" s="637"/>
      <c r="AR19" s="637"/>
      <c r="AS19" s="637"/>
      <c r="AT19" s="638"/>
      <c r="AU19" s="460"/>
      <c r="AV19" s="458"/>
      <c r="AW19" s="458"/>
      <c r="AX19" s="458"/>
      <c r="AY19" s="459"/>
      <c r="AZ19" s="460"/>
      <c r="BA19" s="458"/>
      <c r="BB19" s="458"/>
      <c r="BC19" s="458"/>
      <c r="BD19" s="458"/>
      <c r="BE19" s="458"/>
      <c r="BF19" s="458"/>
      <c r="BG19" s="458"/>
      <c r="BH19" s="45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ht="12.75">
      <c r="A20" s="88"/>
      <c r="B20" s="88"/>
      <c r="C20" s="88"/>
      <c r="D20" s="88"/>
      <c r="E20" s="659" t="s">
        <v>207</v>
      </c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498"/>
      <c r="AH20" s="499"/>
      <c r="AI20" s="499"/>
      <c r="AJ20" s="499"/>
      <c r="AK20" s="500"/>
      <c r="AL20" s="254"/>
      <c r="AM20" s="254"/>
      <c r="AN20" s="254"/>
      <c r="AO20" s="254"/>
      <c r="AP20" s="254"/>
      <c r="AQ20" s="254"/>
      <c r="AR20" s="254"/>
      <c r="AS20" s="254"/>
      <c r="AT20" s="254"/>
      <c r="AU20" s="307"/>
      <c r="AV20" s="308"/>
      <c r="AW20" s="308"/>
      <c r="AX20" s="308"/>
      <c r="AY20" s="451"/>
      <c r="AZ20" s="254"/>
      <c r="BA20" s="254"/>
      <c r="BB20" s="254"/>
      <c r="BC20" s="254"/>
      <c r="BD20" s="254"/>
      <c r="BE20" s="254"/>
      <c r="BF20" s="254"/>
      <c r="BG20" s="254"/>
      <c r="BH20" s="254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</row>
    <row r="21" spans="1:121" ht="12.75">
      <c r="A21" s="88"/>
      <c r="B21" s="88"/>
      <c r="C21" s="88"/>
      <c r="D21" s="88"/>
      <c r="E21" s="658" t="s">
        <v>208</v>
      </c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498"/>
      <c r="AH21" s="499"/>
      <c r="AI21" s="499"/>
      <c r="AJ21" s="499"/>
      <c r="AK21" s="500"/>
      <c r="AL21" s="254"/>
      <c r="AM21" s="254"/>
      <c r="AN21" s="254"/>
      <c r="AO21" s="254"/>
      <c r="AP21" s="254"/>
      <c r="AQ21" s="254"/>
      <c r="AR21" s="254"/>
      <c r="AS21" s="254"/>
      <c r="AT21" s="254"/>
      <c r="AU21" s="307"/>
      <c r="AV21" s="308"/>
      <c r="AW21" s="308"/>
      <c r="AX21" s="308"/>
      <c r="AY21" s="451"/>
      <c r="AZ21" s="254"/>
      <c r="BA21" s="254"/>
      <c r="BB21" s="254"/>
      <c r="BC21" s="254"/>
      <c r="BD21" s="254"/>
      <c r="BE21" s="254"/>
      <c r="BF21" s="254"/>
      <c r="BG21" s="254"/>
      <c r="BH21" s="254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</row>
    <row r="22" spans="1:121" ht="12.75">
      <c r="A22" s="88"/>
      <c r="B22" s="88"/>
      <c r="C22" s="88"/>
      <c r="D22" s="88"/>
      <c r="E22" s="658" t="s">
        <v>209</v>
      </c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8"/>
      <c r="AF22" s="658"/>
      <c r="AG22" s="307">
        <v>117.97</v>
      </c>
      <c r="AH22" s="308"/>
      <c r="AI22" s="308"/>
      <c r="AJ22" s="308"/>
      <c r="AK22" s="451"/>
      <c r="AL22" s="254"/>
      <c r="AM22" s="254"/>
      <c r="AN22" s="254"/>
      <c r="AO22" s="254"/>
      <c r="AP22" s="254"/>
      <c r="AQ22" s="254"/>
      <c r="AR22" s="254"/>
      <c r="AS22" s="254"/>
      <c r="AT22" s="254"/>
      <c r="AU22" s="307">
        <v>117.97</v>
      </c>
      <c r="AV22" s="308"/>
      <c r="AW22" s="308"/>
      <c r="AX22" s="308"/>
      <c r="AY22" s="451"/>
      <c r="AZ22" s="254"/>
      <c r="BA22" s="254"/>
      <c r="BB22" s="254"/>
      <c r="BC22" s="254"/>
      <c r="BD22" s="254"/>
      <c r="BE22" s="254"/>
      <c r="BF22" s="254"/>
      <c r="BG22" s="254"/>
      <c r="BH22" s="254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</row>
    <row r="23" spans="1:121" ht="12.75">
      <c r="A23" s="88"/>
      <c r="B23" s="88"/>
      <c r="C23" s="88"/>
      <c r="D23" s="88"/>
      <c r="E23" s="658" t="s">
        <v>210</v>
      </c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307">
        <v>4.9</v>
      </c>
      <c r="AH23" s="308"/>
      <c r="AI23" s="308"/>
      <c r="AJ23" s="308"/>
      <c r="AK23" s="451"/>
      <c r="AL23" s="254"/>
      <c r="AM23" s="254"/>
      <c r="AN23" s="254"/>
      <c r="AO23" s="254"/>
      <c r="AP23" s="254"/>
      <c r="AQ23" s="254"/>
      <c r="AR23" s="254"/>
      <c r="AS23" s="254"/>
      <c r="AT23" s="254"/>
      <c r="AU23" s="307">
        <v>4.9</v>
      </c>
      <c r="AV23" s="308"/>
      <c r="AW23" s="308"/>
      <c r="AX23" s="308"/>
      <c r="AY23" s="451"/>
      <c r="AZ23" s="254"/>
      <c r="BA23" s="254"/>
      <c r="BB23" s="254"/>
      <c r="BC23" s="254"/>
      <c r="BD23" s="254"/>
      <c r="BE23" s="254"/>
      <c r="BF23" s="254"/>
      <c r="BG23" s="254"/>
      <c r="BH23" s="254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</row>
    <row r="24" spans="1:121" ht="12.75">
      <c r="A24" s="88" t="s">
        <v>279</v>
      </c>
      <c r="B24" s="88"/>
      <c r="C24" s="88"/>
      <c r="D24" s="88"/>
      <c r="E24" s="59" t="s">
        <v>489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498"/>
      <c r="AH24" s="499"/>
      <c r="AI24" s="499"/>
      <c r="AJ24" s="499"/>
      <c r="AK24" s="500"/>
      <c r="AL24" s="254"/>
      <c r="AM24" s="254"/>
      <c r="AN24" s="254"/>
      <c r="AO24" s="254"/>
      <c r="AP24" s="254"/>
      <c r="AQ24" s="254"/>
      <c r="AR24" s="254"/>
      <c r="AS24" s="254"/>
      <c r="AT24" s="254"/>
      <c r="AU24" s="307"/>
      <c r="AV24" s="308"/>
      <c r="AW24" s="308"/>
      <c r="AX24" s="308"/>
      <c r="AY24" s="451"/>
      <c r="AZ24" s="254"/>
      <c r="BA24" s="254"/>
      <c r="BB24" s="254"/>
      <c r="BC24" s="254"/>
      <c r="BD24" s="254"/>
      <c r="BE24" s="254"/>
      <c r="BF24" s="254"/>
      <c r="BG24" s="254"/>
      <c r="BH24" s="25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</row>
    <row r="25" spans="1:121" ht="12.75">
      <c r="A25" s="89" t="s">
        <v>280</v>
      </c>
      <c r="B25" s="90"/>
      <c r="C25" s="90"/>
      <c r="D25" s="90"/>
      <c r="E25" s="55" t="s">
        <v>511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2"/>
      <c r="AG25" s="556">
        <v>269.96</v>
      </c>
      <c r="AH25" s="556"/>
      <c r="AI25" s="556"/>
      <c r="AJ25" s="556"/>
      <c r="AK25" s="557"/>
      <c r="AL25" s="454"/>
      <c r="AM25" s="455"/>
      <c r="AN25" s="455"/>
      <c r="AO25" s="455"/>
      <c r="AP25" s="455"/>
      <c r="AQ25" s="455"/>
      <c r="AR25" s="455"/>
      <c r="AS25" s="455"/>
      <c r="AT25" s="456"/>
      <c r="AU25" s="627">
        <v>238.91</v>
      </c>
      <c r="AV25" s="628"/>
      <c r="AW25" s="628"/>
      <c r="AX25" s="628"/>
      <c r="AY25" s="629"/>
      <c r="AZ25" s="454"/>
      <c r="BA25" s="455"/>
      <c r="BB25" s="455"/>
      <c r="BC25" s="455"/>
      <c r="BD25" s="455"/>
      <c r="BE25" s="455"/>
      <c r="BF25" s="455"/>
      <c r="BG25" s="455"/>
      <c r="BH25" s="456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</row>
    <row r="26" spans="1:121" ht="12.75">
      <c r="A26" s="93"/>
      <c r="B26" s="94"/>
      <c r="C26" s="94"/>
      <c r="D26" s="94"/>
      <c r="E26" s="100" t="s">
        <v>510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101"/>
      <c r="AG26" s="560"/>
      <c r="AH26" s="560"/>
      <c r="AI26" s="560"/>
      <c r="AJ26" s="560"/>
      <c r="AK26" s="561"/>
      <c r="AL26" s="460"/>
      <c r="AM26" s="458"/>
      <c r="AN26" s="458"/>
      <c r="AO26" s="458"/>
      <c r="AP26" s="458"/>
      <c r="AQ26" s="458"/>
      <c r="AR26" s="458"/>
      <c r="AS26" s="458"/>
      <c r="AT26" s="459"/>
      <c r="AU26" s="630"/>
      <c r="AV26" s="631"/>
      <c r="AW26" s="631"/>
      <c r="AX26" s="631"/>
      <c r="AY26" s="632"/>
      <c r="AZ26" s="460"/>
      <c r="BA26" s="458"/>
      <c r="BB26" s="458"/>
      <c r="BC26" s="458"/>
      <c r="BD26" s="458"/>
      <c r="BE26" s="458"/>
      <c r="BF26" s="458"/>
      <c r="BG26" s="458"/>
      <c r="BH26" s="459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</row>
    <row r="27" spans="1:121" ht="12.75">
      <c r="A27" s="89" t="s">
        <v>178</v>
      </c>
      <c r="B27" s="90"/>
      <c r="C27" s="90"/>
      <c r="D27" s="90"/>
      <c r="E27" s="552" t="s">
        <v>512</v>
      </c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4"/>
      <c r="AG27" s="640"/>
      <c r="AH27" s="640"/>
      <c r="AI27" s="640"/>
      <c r="AJ27" s="640"/>
      <c r="AK27" s="641"/>
      <c r="AL27" s="639"/>
      <c r="AM27" s="640"/>
      <c r="AN27" s="640"/>
      <c r="AO27" s="640"/>
      <c r="AP27" s="640"/>
      <c r="AQ27" s="640"/>
      <c r="AR27" s="640"/>
      <c r="AS27" s="640"/>
      <c r="AT27" s="641"/>
      <c r="AU27" s="558"/>
      <c r="AV27" s="584"/>
      <c r="AW27" s="584"/>
      <c r="AX27" s="584"/>
      <c r="AY27" s="585"/>
      <c r="AZ27" s="639"/>
      <c r="BA27" s="640"/>
      <c r="BB27" s="640"/>
      <c r="BC27" s="640"/>
      <c r="BD27" s="640"/>
      <c r="BE27" s="640"/>
      <c r="BF27" s="640"/>
      <c r="BG27" s="640"/>
      <c r="BH27" s="641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</row>
    <row r="28" spans="1:121" ht="12.75">
      <c r="A28" s="93"/>
      <c r="B28" s="94"/>
      <c r="C28" s="94"/>
      <c r="D28" s="94"/>
      <c r="E28" s="549" t="s">
        <v>513</v>
      </c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1"/>
      <c r="AG28" s="643"/>
      <c r="AH28" s="643"/>
      <c r="AI28" s="643"/>
      <c r="AJ28" s="643"/>
      <c r="AK28" s="644"/>
      <c r="AL28" s="642"/>
      <c r="AM28" s="643"/>
      <c r="AN28" s="643"/>
      <c r="AO28" s="643"/>
      <c r="AP28" s="643"/>
      <c r="AQ28" s="643"/>
      <c r="AR28" s="643"/>
      <c r="AS28" s="643"/>
      <c r="AT28" s="644"/>
      <c r="AU28" s="586"/>
      <c r="AV28" s="587"/>
      <c r="AW28" s="587"/>
      <c r="AX28" s="587"/>
      <c r="AY28" s="588"/>
      <c r="AZ28" s="642"/>
      <c r="BA28" s="643"/>
      <c r="BB28" s="643"/>
      <c r="BC28" s="643"/>
      <c r="BD28" s="643"/>
      <c r="BE28" s="643"/>
      <c r="BF28" s="643"/>
      <c r="BG28" s="643"/>
      <c r="BH28" s="644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</row>
    <row r="29" spans="1:121" ht="12.75">
      <c r="A29" s="88" t="s">
        <v>179</v>
      </c>
      <c r="B29" s="88"/>
      <c r="C29" s="88"/>
      <c r="D29" s="88"/>
      <c r="E29" s="452" t="s">
        <v>490</v>
      </c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501">
        <v>641</v>
      </c>
      <c r="AH29" s="502"/>
      <c r="AI29" s="502"/>
      <c r="AJ29" s="502"/>
      <c r="AK29" s="503"/>
      <c r="AL29" s="453"/>
      <c r="AM29" s="453"/>
      <c r="AN29" s="453"/>
      <c r="AO29" s="453"/>
      <c r="AP29" s="453"/>
      <c r="AQ29" s="453"/>
      <c r="AR29" s="453"/>
      <c r="AS29" s="453"/>
      <c r="AT29" s="453"/>
      <c r="AU29" s="596">
        <v>504.05</v>
      </c>
      <c r="AV29" s="597"/>
      <c r="AW29" s="597"/>
      <c r="AX29" s="597"/>
      <c r="AY29" s="598"/>
      <c r="AZ29" s="453"/>
      <c r="BA29" s="453"/>
      <c r="BB29" s="453"/>
      <c r="BC29" s="453"/>
      <c r="BD29" s="453"/>
      <c r="BE29" s="453"/>
      <c r="BF29" s="453"/>
      <c r="BG29" s="453"/>
      <c r="BH29" s="453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</row>
    <row r="30" spans="1:121" ht="12.75" customHeight="1">
      <c r="A30" s="89" t="s">
        <v>180</v>
      </c>
      <c r="B30" s="90"/>
      <c r="C30" s="90"/>
      <c r="D30" s="90"/>
      <c r="E30" s="552" t="s">
        <v>514</v>
      </c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4"/>
      <c r="AG30" s="584">
        <f>AG32+AG33+AG34+AG36+AG38+AG46</f>
        <v>632.55</v>
      </c>
      <c r="AH30" s="584"/>
      <c r="AI30" s="584"/>
      <c r="AJ30" s="584"/>
      <c r="AK30" s="585"/>
      <c r="AL30" s="639"/>
      <c r="AM30" s="640"/>
      <c r="AN30" s="640"/>
      <c r="AO30" s="640"/>
      <c r="AP30" s="640"/>
      <c r="AQ30" s="640"/>
      <c r="AR30" s="640"/>
      <c r="AS30" s="640"/>
      <c r="AT30" s="641"/>
      <c r="AU30" s="558">
        <v>864.53</v>
      </c>
      <c r="AV30" s="584"/>
      <c r="AW30" s="584"/>
      <c r="AX30" s="584"/>
      <c r="AY30" s="585"/>
      <c r="AZ30" s="639"/>
      <c r="BA30" s="640"/>
      <c r="BB30" s="640"/>
      <c r="BC30" s="640"/>
      <c r="BD30" s="640"/>
      <c r="BE30" s="640"/>
      <c r="BF30" s="640"/>
      <c r="BG30" s="640"/>
      <c r="BH30" s="641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</row>
    <row r="31" spans="1:121" ht="12.75">
      <c r="A31" s="93"/>
      <c r="B31" s="94"/>
      <c r="C31" s="94"/>
      <c r="D31" s="94"/>
      <c r="E31" s="549" t="s">
        <v>488</v>
      </c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1"/>
      <c r="AG31" s="587"/>
      <c r="AH31" s="587"/>
      <c r="AI31" s="587"/>
      <c r="AJ31" s="587"/>
      <c r="AK31" s="588"/>
      <c r="AL31" s="642"/>
      <c r="AM31" s="643"/>
      <c r="AN31" s="643"/>
      <c r="AO31" s="643"/>
      <c r="AP31" s="643"/>
      <c r="AQ31" s="643"/>
      <c r="AR31" s="643"/>
      <c r="AS31" s="643"/>
      <c r="AT31" s="644"/>
      <c r="AU31" s="586"/>
      <c r="AV31" s="587"/>
      <c r="AW31" s="587"/>
      <c r="AX31" s="587"/>
      <c r="AY31" s="588"/>
      <c r="AZ31" s="642"/>
      <c r="BA31" s="643"/>
      <c r="BB31" s="643"/>
      <c r="BC31" s="643"/>
      <c r="BD31" s="643"/>
      <c r="BE31" s="643"/>
      <c r="BF31" s="643"/>
      <c r="BG31" s="643"/>
      <c r="BH31" s="644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</row>
    <row r="32" spans="1:121" ht="12.75">
      <c r="A32" s="88" t="s">
        <v>537</v>
      </c>
      <c r="B32" s="88"/>
      <c r="C32" s="88"/>
      <c r="D32" s="88"/>
      <c r="E32" s="59" t="s">
        <v>347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498"/>
      <c r="AH32" s="499"/>
      <c r="AI32" s="499"/>
      <c r="AJ32" s="499"/>
      <c r="AK32" s="500"/>
      <c r="AL32" s="254"/>
      <c r="AM32" s="254"/>
      <c r="AN32" s="254"/>
      <c r="AO32" s="254"/>
      <c r="AP32" s="254"/>
      <c r="AQ32" s="254"/>
      <c r="AR32" s="254"/>
      <c r="AS32" s="254"/>
      <c r="AT32" s="254"/>
      <c r="AU32" s="498"/>
      <c r="AV32" s="499"/>
      <c r="AW32" s="499"/>
      <c r="AX32" s="499"/>
      <c r="AY32" s="500"/>
      <c r="AZ32" s="254"/>
      <c r="BA32" s="254"/>
      <c r="BB32" s="254"/>
      <c r="BC32" s="254"/>
      <c r="BD32" s="254"/>
      <c r="BE32" s="254"/>
      <c r="BF32" s="254"/>
      <c r="BG32" s="254"/>
      <c r="BH32" s="254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</row>
    <row r="33" spans="1:121" ht="12.75">
      <c r="A33" s="88" t="s">
        <v>538</v>
      </c>
      <c r="B33" s="88"/>
      <c r="C33" s="88"/>
      <c r="D33" s="88"/>
      <c r="E33" s="59" t="s">
        <v>348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498"/>
      <c r="AH33" s="499"/>
      <c r="AI33" s="499"/>
      <c r="AJ33" s="499"/>
      <c r="AK33" s="500"/>
      <c r="AL33" s="254"/>
      <c r="AM33" s="254"/>
      <c r="AN33" s="254"/>
      <c r="AO33" s="254"/>
      <c r="AP33" s="254"/>
      <c r="AQ33" s="254"/>
      <c r="AR33" s="254"/>
      <c r="AS33" s="254"/>
      <c r="AT33" s="254"/>
      <c r="AU33" s="498"/>
      <c r="AV33" s="499"/>
      <c r="AW33" s="499"/>
      <c r="AX33" s="499"/>
      <c r="AY33" s="500"/>
      <c r="AZ33" s="254"/>
      <c r="BA33" s="254"/>
      <c r="BB33" s="254"/>
      <c r="BC33" s="254"/>
      <c r="BD33" s="254"/>
      <c r="BE33" s="254"/>
      <c r="BF33" s="254"/>
      <c r="BG33" s="254"/>
      <c r="BH33" s="254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</row>
    <row r="34" spans="1:121" ht="12.75">
      <c r="A34" s="89" t="s">
        <v>539</v>
      </c>
      <c r="B34" s="90"/>
      <c r="C34" s="90"/>
      <c r="D34" s="90"/>
      <c r="E34" s="55" t="s">
        <v>515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2"/>
      <c r="AG34" s="455"/>
      <c r="AH34" s="455"/>
      <c r="AI34" s="455"/>
      <c r="AJ34" s="455"/>
      <c r="AK34" s="456"/>
      <c r="AL34" s="454"/>
      <c r="AM34" s="455"/>
      <c r="AN34" s="455"/>
      <c r="AO34" s="455"/>
      <c r="AP34" s="455"/>
      <c r="AQ34" s="455"/>
      <c r="AR34" s="455"/>
      <c r="AS34" s="455"/>
      <c r="AT34" s="456"/>
      <c r="AU34" s="454"/>
      <c r="AV34" s="455"/>
      <c r="AW34" s="455"/>
      <c r="AX34" s="455"/>
      <c r="AY34" s="456"/>
      <c r="AZ34" s="454"/>
      <c r="BA34" s="455"/>
      <c r="BB34" s="455"/>
      <c r="BC34" s="455"/>
      <c r="BD34" s="455"/>
      <c r="BE34" s="455"/>
      <c r="BF34" s="455"/>
      <c r="BG34" s="455"/>
      <c r="BH34" s="456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</row>
    <row r="35" spans="1:121" ht="12.75">
      <c r="A35" s="93"/>
      <c r="B35" s="94"/>
      <c r="C35" s="94"/>
      <c r="D35" s="94"/>
      <c r="E35" s="100" t="s">
        <v>516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101"/>
      <c r="AG35" s="458"/>
      <c r="AH35" s="458"/>
      <c r="AI35" s="458"/>
      <c r="AJ35" s="458"/>
      <c r="AK35" s="459"/>
      <c r="AL35" s="460"/>
      <c r="AM35" s="458"/>
      <c r="AN35" s="458"/>
      <c r="AO35" s="458"/>
      <c r="AP35" s="458"/>
      <c r="AQ35" s="458"/>
      <c r="AR35" s="458"/>
      <c r="AS35" s="458"/>
      <c r="AT35" s="459"/>
      <c r="AU35" s="460"/>
      <c r="AV35" s="458"/>
      <c r="AW35" s="458"/>
      <c r="AX35" s="458"/>
      <c r="AY35" s="459"/>
      <c r="AZ35" s="460"/>
      <c r="BA35" s="458"/>
      <c r="BB35" s="458"/>
      <c r="BC35" s="458"/>
      <c r="BD35" s="458"/>
      <c r="BE35" s="458"/>
      <c r="BF35" s="458"/>
      <c r="BG35" s="458"/>
      <c r="BH35" s="459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</row>
    <row r="36" spans="1:121" ht="12.75">
      <c r="A36" s="89" t="s">
        <v>540</v>
      </c>
      <c r="B36" s="90"/>
      <c r="C36" s="90"/>
      <c r="D36" s="90"/>
      <c r="E36" s="55" t="s">
        <v>517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2"/>
      <c r="AG36" s="455"/>
      <c r="AH36" s="455"/>
      <c r="AI36" s="455"/>
      <c r="AJ36" s="455"/>
      <c r="AK36" s="456"/>
      <c r="AL36" s="454"/>
      <c r="AM36" s="455"/>
      <c r="AN36" s="455"/>
      <c r="AO36" s="455"/>
      <c r="AP36" s="455"/>
      <c r="AQ36" s="455"/>
      <c r="AR36" s="455"/>
      <c r="AS36" s="455"/>
      <c r="AT36" s="456"/>
      <c r="AU36" s="454"/>
      <c r="AV36" s="455"/>
      <c r="AW36" s="455"/>
      <c r="AX36" s="455"/>
      <c r="AY36" s="456"/>
      <c r="AZ36" s="454"/>
      <c r="BA36" s="455"/>
      <c r="BB36" s="455"/>
      <c r="BC36" s="455"/>
      <c r="BD36" s="455"/>
      <c r="BE36" s="455"/>
      <c r="BF36" s="455"/>
      <c r="BG36" s="455"/>
      <c r="BH36" s="45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</row>
    <row r="37" spans="1:121" ht="12.75">
      <c r="A37" s="93"/>
      <c r="B37" s="94"/>
      <c r="C37" s="94"/>
      <c r="D37" s="94"/>
      <c r="E37" s="95" t="s">
        <v>518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30"/>
      <c r="AG37" s="458"/>
      <c r="AH37" s="458"/>
      <c r="AI37" s="458"/>
      <c r="AJ37" s="458"/>
      <c r="AK37" s="459"/>
      <c r="AL37" s="460"/>
      <c r="AM37" s="458"/>
      <c r="AN37" s="458"/>
      <c r="AO37" s="458"/>
      <c r="AP37" s="458"/>
      <c r="AQ37" s="458"/>
      <c r="AR37" s="458"/>
      <c r="AS37" s="458"/>
      <c r="AT37" s="459"/>
      <c r="AU37" s="460"/>
      <c r="AV37" s="458"/>
      <c r="AW37" s="458"/>
      <c r="AX37" s="458"/>
      <c r="AY37" s="459"/>
      <c r="AZ37" s="460"/>
      <c r="BA37" s="458"/>
      <c r="BB37" s="458"/>
      <c r="BC37" s="458"/>
      <c r="BD37" s="458"/>
      <c r="BE37" s="458"/>
      <c r="BF37" s="458"/>
      <c r="BG37" s="458"/>
      <c r="BH37" s="459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</row>
    <row r="38" spans="1:121" ht="12.75">
      <c r="A38" s="89" t="s">
        <v>541</v>
      </c>
      <c r="B38" s="90"/>
      <c r="C38" s="90"/>
      <c r="D38" s="90"/>
      <c r="E38" s="55" t="s">
        <v>519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2"/>
      <c r="AG38" s="455">
        <f>'П1.15.'!AQ35</f>
        <v>0</v>
      </c>
      <c r="AH38" s="455"/>
      <c r="AI38" s="455"/>
      <c r="AJ38" s="455"/>
      <c r="AK38" s="456"/>
      <c r="AL38" s="454"/>
      <c r="AM38" s="455"/>
      <c r="AN38" s="455"/>
      <c r="AO38" s="455"/>
      <c r="AP38" s="455"/>
      <c r="AQ38" s="455"/>
      <c r="AR38" s="455"/>
      <c r="AS38" s="455"/>
      <c r="AT38" s="456"/>
      <c r="AU38" s="454">
        <f>AU42+AU43+AU44+AU45</f>
        <v>0</v>
      </c>
      <c r="AV38" s="455"/>
      <c r="AW38" s="455"/>
      <c r="AX38" s="455"/>
      <c r="AY38" s="456"/>
      <c r="AZ38" s="454"/>
      <c r="BA38" s="455"/>
      <c r="BB38" s="455"/>
      <c r="BC38" s="455"/>
      <c r="BD38" s="455"/>
      <c r="BE38" s="455"/>
      <c r="BF38" s="455"/>
      <c r="BG38" s="455"/>
      <c r="BH38" s="456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</row>
    <row r="39" spans="1:121" ht="12.75">
      <c r="A39" s="91"/>
      <c r="B39" s="92"/>
      <c r="C39" s="92"/>
      <c r="D39" s="92"/>
      <c r="E39" s="95" t="s">
        <v>520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30"/>
      <c r="AG39" s="487"/>
      <c r="AH39" s="487"/>
      <c r="AI39" s="487"/>
      <c r="AJ39" s="487"/>
      <c r="AK39" s="488"/>
      <c r="AL39" s="486"/>
      <c r="AM39" s="487"/>
      <c r="AN39" s="487"/>
      <c r="AO39" s="487"/>
      <c r="AP39" s="487"/>
      <c r="AQ39" s="487"/>
      <c r="AR39" s="487"/>
      <c r="AS39" s="487"/>
      <c r="AT39" s="488"/>
      <c r="AU39" s="486"/>
      <c r="AV39" s="487"/>
      <c r="AW39" s="487"/>
      <c r="AX39" s="487"/>
      <c r="AY39" s="488"/>
      <c r="AZ39" s="486"/>
      <c r="BA39" s="487"/>
      <c r="BB39" s="487"/>
      <c r="BC39" s="487"/>
      <c r="BD39" s="487"/>
      <c r="BE39" s="487"/>
      <c r="BF39" s="487"/>
      <c r="BG39" s="487"/>
      <c r="BH39" s="488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</row>
    <row r="40" spans="1:121" ht="12.75">
      <c r="A40" s="93"/>
      <c r="B40" s="94"/>
      <c r="C40" s="94"/>
      <c r="D40" s="94"/>
      <c r="E40" s="100" t="s">
        <v>488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101"/>
      <c r="AG40" s="458"/>
      <c r="AH40" s="458"/>
      <c r="AI40" s="458"/>
      <c r="AJ40" s="458"/>
      <c r="AK40" s="459"/>
      <c r="AL40" s="460"/>
      <c r="AM40" s="458"/>
      <c r="AN40" s="458"/>
      <c r="AO40" s="458"/>
      <c r="AP40" s="458"/>
      <c r="AQ40" s="458"/>
      <c r="AR40" s="458"/>
      <c r="AS40" s="458"/>
      <c r="AT40" s="459"/>
      <c r="AU40" s="460"/>
      <c r="AV40" s="458"/>
      <c r="AW40" s="458"/>
      <c r="AX40" s="458"/>
      <c r="AY40" s="459"/>
      <c r="AZ40" s="460"/>
      <c r="BA40" s="458"/>
      <c r="BB40" s="458"/>
      <c r="BC40" s="458"/>
      <c r="BD40" s="458"/>
      <c r="BE40" s="458"/>
      <c r="BF40" s="458"/>
      <c r="BG40" s="458"/>
      <c r="BH40" s="459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</row>
    <row r="41" spans="1:121" ht="12.75">
      <c r="A41" s="88"/>
      <c r="B41" s="88"/>
      <c r="C41" s="88"/>
      <c r="D41" s="88"/>
      <c r="E41" s="462" t="s">
        <v>491</v>
      </c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4"/>
      <c r="AG41" s="498"/>
      <c r="AH41" s="499"/>
      <c r="AI41" s="499"/>
      <c r="AJ41" s="499"/>
      <c r="AK41" s="500"/>
      <c r="AL41" s="254"/>
      <c r="AM41" s="254"/>
      <c r="AN41" s="254"/>
      <c r="AO41" s="254"/>
      <c r="AP41" s="254"/>
      <c r="AQ41" s="254"/>
      <c r="AR41" s="254"/>
      <c r="AS41" s="254"/>
      <c r="AT41" s="254"/>
      <c r="AU41" s="498"/>
      <c r="AV41" s="499"/>
      <c r="AW41" s="499"/>
      <c r="AX41" s="499"/>
      <c r="AY41" s="500"/>
      <c r="AZ41" s="254"/>
      <c r="BA41" s="254"/>
      <c r="BB41" s="254"/>
      <c r="BC41" s="254"/>
      <c r="BD41" s="254"/>
      <c r="BE41" s="254"/>
      <c r="BF41" s="254"/>
      <c r="BG41" s="254"/>
      <c r="BH41" s="254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</row>
    <row r="42" spans="1:121" ht="12.75">
      <c r="A42" s="88"/>
      <c r="B42" s="88"/>
      <c r="C42" s="88"/>
      <c r="D42" s="88"/>
      <c r="E42" s="658" t="s">
        <v>207</v>
      </c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498"/>
      <c r="AH42" s="499"/>
      <c r="AI42" s="499"/>
      <c r="AJ42" s="499"/>
      <c r="AK42" s="500"/>
      <c r="AL42" s="254"/>
      <c r="AM42" s="254"/>
      <c r="AN42" s="254"/>
      <c r="AO42" s="254"/>
      <c r="AP42" s="254"/>
      <c r="AQ42" s="254"/>
      <c r="AR42" s="254"/>
      <c r="AS42" s="254"/>
      <c r="AT42" s="254"/>
      <c r="AU42" s="498"/>
      <c r="AV42" s="499"/>
      <c r="AW42" s="499"/>
      <c r="AX42" s="499"/>
      <c r="AY42" s="500"/>
      <c r="AZ42" s="254"/>
      <c r="BA42" s="254"/>
      <c r="BB42" s="254"/>
      <c r="BC42" s="254"/>
      <c r="BD42" s="254"/>
      <c r="BE42" s="254"/>
      <c r="BF42" s="254"/>
      <c r="BG42" s="254"/>
      <c r="BH42" s="254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</row>
    <row r="43" spans="1:121" ht="12.75">
      <c r="A43" s="88"/>
      <c r="B43" s="88"/>
      <c r="C43" s="88"/>
      <c r="D43" s="88"/>
      <c r="E43" s="658" t="s">
        <v>208</v>
      </c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498"/>
      <c r="AH43" s="499"/>
      <c r="AI43" s="499"/>
      <c r="AJ43" s="499"/>
      <c r="AK43" s="500"/>
      <c r="AL43" s="254"/>
      <c r="AM43" s="254"/>
      <c r="AN43" s="254"/>
      <c r="AO43" s="254"/>
      <c r="AP43" s="254"/>
      <c r="AQ43" s="254"/>
      <c r="AR43" s="254"/>
      <c r="AS43" s="254"/>
      <c r="AT43" s="254"/>
      <c r="AU43" s="498"/>
      <c r="AV43" s="499"/>
      <c r="AW43" s="499"/>
      <c r="AX43" s="499"/>
      <c r="AY43" s="500"/>
      <c r="AZ43" s="254"/>
      <c r="BA43" s="254"/>
      <c r="BB43" s="254"/>
      <c r="BC43" s="254"/>
      <c r="BD43" s="254"/>
      <c r="BE43" s="254"/>
      <c r="BF43" s="254"/>
      <c r="BG43" s="254"/>
      <c r="BH43" s="254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</row>
    <row r="44" spans="1:121" ht="12.75">
      <c r="A44" s="88"/>
      <c r="B44" s="88"/>
      <c r="C44" s="88"/>
      <c r="D44" s="88"/>
      <c r="E44" s="658" t="s">
        <v>209</v>
      </c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8"/>
      <c r="AF44" s="658"/>
      <c r="AG44" s="498">
        <f>AG38*CN33</f>
        <v>0</v>
      </c>
      <c r="AH44" s="499"/>
      <c r="AI44" s="499"/>
      <c r="AJ44" s="499"/>
      <c r="AK44" s="500"/>
      <c r="AL44" s="254"/>
      <c r="AM44" s="254"/>
      <c r="AN44" s="254"/>
      <c r="AO44" s="254"/>
      <c r="AP44" s="254"/>
      <c r="AQ44" s="254"/>
      <c r="AR44" s="254"/>
      <c r="AS44" s="254"/>
      <c r="AT44" s="254"/>
      <c r="AU44" s="498"/>
      <c r="AV44" s="499"/>
      <c r="AW44" s="499"/>
      <c r="AX44" s="499"/>
      <c r="AY44" s="500"/>
      <c r="AZ44" s="254"/>
      <c r="BA44" s="254"/>
      <c r="BB44" s="254"/>
      <c r="BC44" s="254"/>
      <c r="BD44" s="254"/>
      <c r="BE44" s="254"/>
      <c r="BF44" s="254"/>
      <c r="BG44" s="254"/>
      <c r="BH44" s="25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</row>
    <row r="45" spans="1:121" ht="12.75">
      <c r="A45" s="88"/>
      <c r="B45" s="88"/>
      <c r="C45" s="88"/>
      <c r="D45" s="88"/>
      <c r="E45" s="658" t="s">
        <v>210</v>
      </c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8"/>
      <c r="AF45" s="658"/>
      <c r="AG45" s="498">
        <f>AG38*CN34</f>
        <v>0</v>
      </c>
      <c r="AH45" s="499"/>
      <c r="AI45" s="499"/>
      <c r="AJ45" s="499"/>
      <c r="AK45" s="500"/>
      <c r="AL45" s="254"/>
      <c r="AM45" s="254"/>
      <c r="AN45" s="254"/>
      <c r="AO45" s="254"/>
      <c r="AP45" s="254"/>
      <c r="AQ45" s="254"/>
      <c r="AR45" s="254"/>
      <c r="AS45" s="254"/>
      <c r="AT45" s="254"/>
      <c r="AU45" s="498"/>
      <c r="AV45" s="499"/>
      <c r="AW45" s="499"/>
      <c r="AX45" s="499"/>
      <c r="AY45" s="500"/>
      <c r="AZ45" s="254"/>
      <c r="BA45" s="254"/>
      <c r="BB45" s="254"/>
      <c r="BC45" s="254"/>
      <c r="BD45" s="254"/>
      <c r="BE45" s="254"/>
      <c r="BF45" s="254"/>
      <c r="BG45" s="254"/>
      <c r="BH45" s="254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</row>
    <row r="46" spans="1:121" ht="12.75">
      <c r="A46" s="89" t="s">
        <v>542</v>
      </c>
      <c r="B46" s="90"/>
      <c r="C46" s="90"/>
      <c r="D46" s="90"/>
      <c r="E46" s="55" t="s">
        <v>521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2"/>
      <c r="AG46" s="556">
        <v>632.55</v>
      </c>
      <c r="AH46" s="556"/>
      <c r="AI46" s="556"/>
      <c r="AJ46" s="556"/>
      <c r="AK46" s="557"/>
      <c r="AL46" s="454"/>
      <c r="AM46" s="455"/>
      <c r="AN46" s="455"/>
      <c r="AO46" s="455"/>
      <c r="AP46" s="455"/>
      <c r="AQ46" s="455"/>
      <c r="AR46" s="455"/>
      <c r="AS46" s="455"/>
      <c r="AT46" s="456"/>
      <c r="AU46" s="454">
        <v>864.5</v>
      </c>
      <c r="AV46" s="455"/>
      <c r="AW46" s="455"/>
      <c r="AX46" s="455"/>
      <c r="AY46" s="456"/>
      <c r="AZ46" s="454"/>
      <c r="BA46" s="455"/>
      <c r="BB46" s="455"/>
      <c r="BC46" s="455"/>
      <c r="BD46" s="455"/>
      <c r="BE46" s="455"/>
      <c r="BF46" s="455"/>
      <c r="BG46" s="455"/>
      <c r="BH46" s="45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</row>
    <row r="47" spans="1:121" ht="12.75">
      <c r="A47" s="93"/>
      <c r="B47" s="94"/>
      <c r="C47" s="94"/>
      <c r="D47" s="94"/>
      <c r="E47" s="100" t="s">
        <v>522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101"/>
      <c r="AG47" s="560"/>
      <c r="AH47" s="560"/>
      <c r="AI47" s="560"/>
      <c r="AJ47" s="560"/>
      <c r="AK47" s="561"/>
      <c r="AL47" s="460"/>
      <c r="AM47" s="458"/>
      <c r="AN47" s="458"/>
      <c r="AO47" s="458"/>
      <c r="AP47" s="458"/>
      <c r="AQ47" s="458"/>
      <c r="AR47" s="458"/>
      <c r="AS47" s="458"/>
      <c r="AT47" s="459"/>
      <c r="AU47" s="460"/>
      <c r="AV47" s="458"/>
      <c r="AW47" s="458"/>
      <c r="AX47" s="458"/>
      <c r="AY47" s="459"/>
      <c r="AZ47" s="460"/>
      <c r="BA47" s="458"/>
      <c r="BB47" s="458"/>
      <c r="BC47" s="458"/>
      <c r="BD47" s="458"/>
      <c r="BE47" s="458"/>
      <c r="BF47" s="458"/>
      <c r="BG47" s="458"/>
      <c r="BH47" s="459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</row>
    <row r="48" spans="1:121" ht="12.75">
      <c r="A48" s="88" t="s">
        <v>543</v>
      </c>
      <c r="B48" s="88"/>
      <c r="C48" s="88"/>
      <c r="D48" s="88"/>
      <c r="E48" s="462" t="s">
        <v>363</v>
      </c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4"/>
      <c r="AG48" s="498"/>
      <c r="AH48" s="499"/>
      <c r="AI48" s="499"/>
      <c r="AJ48" s="499"/>
      <c r="AK48" s="500"/>
      <c r="AL48" s="254"/>
      <c r="AM48" s="254"/>
      <c r="AN48" s="254"/>
      <c r="AO48" s="254"/>
      <c r="AP48" s="254"/>
      <c r="AQ48" s="254"/>
      <c r="AR48" s="254"/>
      <c r="AS48" s="254"/>
      <c r="AT48" s="254"/>
      <c r="AU48" s="498"/>
      <c r="AV48" s="499"/>
      <c r="AW48" s="499"/>
      <c r="AX48" s="499"/>
      <c r="AY48" s="500"/>
      <c r="AZ48" s="254"/>
      <c r="BA48" s="254"/>
      <c r="BB48" s="254"/>
      <c r="BC48" s="254"/>
      <c r="BD48" s="254"/>
      <c r="BE48" s="254"/>
      <c r="BF48" s="254"/>
      <c r="BG48" s="254"/>
      <c r="BH48" s="254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</row>
    <row r="49" spans="1:121" ht="12.75">
      <c r="A49" s="89" t="s">
        <v>181</v>
      </c>
      <c r="B49" s="90"/>
      <c r="C49" s="90"/>
      <c r="D49" s="90"/>
      <c r="E49" s="55" t="s">
        <v>523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2"/>
      <c r="AG49" s="537"/>
      <c r="AH49" s="537"/>
      <c r="AI49" s="537"/>
      <c r="AJ49" s="537"/>
      <c r="AK49" s="538"/>
      <c r="AL49" s="454"/>
      <c r="AM49" s="455"/>
      <c r="AN49" s="455"/>
      <c r="AO49" s="455"/>
      <c r="AP49" s="455"/>
      <c r="AQ49" s="455"/>
      <c r="AR49" s="455"/>
      <c r="AS49" s="455"/>
      <c r="AT49" s="456"/>
      <c r="AU49" s="536"/>
      <c r="AV49" s="537"/>
      <c r="AW49" s="537"/>
      <c r="AX49" s="537"/>
      <c r="AY49" s="538"/>
      <c r="AZ49" s="454"/>
      <c r="BA49" s="455"/>
      <c r="BB49" s="455"/>
      <c r="BC49" s="455"/>
      <c r="BD49" s="455"/>
      <c r="BE49" s="455"/>
      <c r="BF49" s="455"/>
      <c r="BG49" s="455"/>
      <c r="BH49" s="456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</row>
    <row r="50" spans="1:121" ht="12.75">
      <c r="A50" s="93"/>
      <c r="B50" s="94"/>
      <c r="C50" s="94"/>
      <c r="D50" s="94"/>
      <c r="E50" s="100" t="s">
        <v>524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101"/>
      <c r="AG50" s="540"/>
      <c r="AH50" s="540"/>
      <c r="AI50" s="540"/>
      <c r="AJ50" s="540"/>
      <c r="AK50" s="541"/>
      <c r="AL50" s="460"/>
      <c r="AM50" s="458"/>
      <c r="AN50" s="458"/>
      <c r="AO50" s="458"/>
      <c r="AP50" s="458"/>
      <c r="AQ50" s="458"/>
      <c r="AR50" s="458"/>
      <c r="AS50" s="458"/>
      <c r="AT50" s="459"/>
      <c r="AU50" s="539"/>
      <c r="AV50" s="540"/>
      <c r="AW50" s="540"/>
      <c r="AX50" s="540"/>
      <c r="AY50" s="541"/>
      <c r="AZ50" s="460"/>
      <c r="BA50" s="458"/>
      <c r="BB50" s="458"/>
      <c r="BC50" s="458"/>
      <c r="BD50" s="458"/>
      <c r="BE50" s="458"/>
      <c r="BF50" s="458"/>
      <c r="BG50" s="458"/>
      <c r="BH50" s="459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</row>
    <row r="51" spans="1:121" ht="12.75">
      <c r="A51" s="89" t="s">
        <v>182</v>
      </c>
      <c r="B51" s="90"/>
      <c r="C51" s="90"/>
      <c r="D51" s="90"/>
      <c r="E51" s="55" t="s">
        <v>525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2"/>
      <c r="AG51" s="455"/>
      <c r="AH51" s="455"/>
      <c r="AI51" s="455"/>
      <c r="AJ51" s="455"/>
      <c r="AK51" s="456"/>
      <c r="AL51" s="454"/>
      <c r="AM51" s="455"/>
      <c r="AN51" s="455"/>
      <c r="AO51" s="455"/>
      <c r="AP51" s="455"/>
      <c r="AQ51" s="455"/>
      <c r="AR51" s="455"/>
      <c r="AS51" s="455"/>
      <c r="AT51" s="456"/>
      <c r="AU51" s="454"/>
      <c r="AV51" s="455"/>
      <c r="AW51" s="455"/>
      <c r="AX51" s="455"/>
      <c r="AY51" s="456"/>
      <c r="AZ51" s="454"/>
      <c r="BA51" s="455"/>
      <c r="BB51" s="455"/>
      <c r="BC51" s="455"/>
      <c r="BD51" s="455"/>
      <c r="BE51" s="455"/>
      <c r="BF51" s="455"/>
      <c r="BG51" s="455"/>
      <c r="BH51" s="456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</row>
    <row r="52" spans="1:121" ht="12.75">
      <c r="A52" s="93"/>
      <c r="B52" s="94"/>
      <c r="C52" s="94"/>
      <c r="D52" s="94"/>
      <c r="E52" s="100" t="s">
        <v>526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101"/>
      <c r="AG52" s="458"/>
      <c r="AH52" s="458"/>
      <c r="AI52" s="458"/>
      <c r="AJ52" s="458"/>
      <c r="AK52" s="459"/>
      <c r="AL52" s="460"/>
      <c r="AM52" s="458"/>
      <c r="AN52" s="458"/>
      <c r="AO52" s="458"/>
      <c r="AP52" s="458"/>
      <c r="AQ52" s="458"/>
      <c r="AR52" s="458"/>
      <c r="AS52" s="458"/>
      <c r="AT52" s="459"/>
      <c r="AU52" s="460"/>
      <c r="AV52" s="458"/>
      <c r="AW52" s="458"/>
      <c r="AX52" s="458"/>
      <c r="AY52" s="459"/>
      <c r="AZ52" s="460"/>
      <c r="BA52" s="458"/>
      <c r="BB52" s="458"/>
      <c r="BC52" s="458"/>
      <c r="BD52" s="458"/>
      <c r="BE52" s="458"/>
      <c r="BF52" s="458"/>
      <c r="BG52" s="458"/>
      <c r="BH52" s="459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</row>
    <row r="53" spans="1:121" ht="12.75">
      <c r="A53" s="88" t="s">
        <v>380</v>
      </c>
      <c r="B53" s="88"/>
      <c r="C53" s="88"/>
      <c r="D53" s="88"/>
      <c r="E53" s="182" t="s">
        <v>495</v>
      </c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4"/>
      <c r="AG53" s="504">
        <v>3828.64</v>
      </c>
      <c r="AH53" s="505"/>
      <c r="AI53" s="505"/>
      <c r="AJ53" s="505"/>
      <c r="AK53" s="506"/>
      <c r="AL53" s="465"/>
      <c r="AM53" s="465"/>
      <c r="AN53" s="465"/>
      <c r="AO53" s="465"/>
      <c r="AP53" s="465"/>
      <c r="AQ53" s="465"/>
      <c r="AR53" s="465"/>
      <c r="AS53" s="465"/>
      <c r="AT53" s="465"/>
      <c r="AU53" s="542">
        <v>3982.36</v>
      </c>
      <c r="AV53" s="543"/>
      <c r="AW53" s="543"/>
      <c r="AX53" s="543"/>
      <c r="AY53" s="544"/>
      <c r="AZ53" s="465"/>
      <c r="BA53" s="465"/>
      <c r="BB53" s="465"/>
      <c r="BC53" s="465"/>
      <c r="BD53" s="465"/>
      <c r="BE53" s="465"/>
      <c r="BF53" s="465"/>
      <c r="BG53" s="465"/>
      <c r="BH53" s="465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</row>
    <row r="54" spans="1:121" ht="12.75">
      <c r="A54" s="88"/>
      <c r="B54" s="88"/>
      <c r="C54" s="88"/>
      <c r="D54" s="88"/>
      <c r="E54" s="462" t="s">
        <v>140</v>
      </c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4"/>
      <c r="AG54" s="660">
        <f>AG55+AG56+AG57+AG58</f>
        <v>3828.6000000000004</v>
      </c>
      <c r="AH54" s="661"/>
      <c r="AI54" s="661"/>
      <c r="AJ54" s="661"/>
      <c r="AK54" s="662"/>
      <c r="AL54" s="663"/>
      <c r="AM54" s="663"/>
      <c r="AN54" s="663"/>
      <c r="AO54" s="663"/>
      <c r="AP54" s="663"/>
      <c r="AQ54" s="663"/>
      <c r="AR54" s="663"/>
      <c r="AS54" s="663"/>
      <c r="AT54" s="663"/>
      <c r="AU54" s="660">
        <f>AU55+AU56+AU57+AU58</f>
        <v>3982.3999999999996</v>
      </c>
      <c r="AV54" s="661"/>
      <c r="AW54" s="661"/>
      <c r="AX54" s="661"/>
      <c r="AY54" s="662"/>
      <c r="AZ54" s="254"/>
      <c r="BA54" s="254"/>
      <c r="BB54" s="254"/>
      <c r="BC54" s="254"/>
      <c r="BD54" s="254"/>
      <c r="BE54" s="254"/>
      <c r="BF54" s="254"/>
      <c r="BG54" s="254"/>
      <c r="BH54" s="2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</row>
    <row r="55" spans="1:121" ht="12.75">
      <c r="A55" s="88"/>
      <c r="B55" s="88"/>
      <c r="C55" s="88"/>
      <c r="D55" s="88"/>
      <c r="E55" s="658" t="s">
        <v>207</v>
      </c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58"/>
      <c r="X55" s="658"/>
      <c r="Y55" s="658"/>
      <c r="Z55" s="658"/>
      <c r="AA55" s="658"/>
      <c r="AB55" s="658"/>
      <c r="AC55" s="658"/>
      <c r="AD55" s="658"/>
      <c r="AE55" s="658"/>
      <c r="AF55" s="658"/>
      <c r="AG55" s="498"/>
      <c r="AH55" s="499"/>
      <c r="AI55" s="499"/>
      <c r="AJ55" s="499"/>
      <c r="AK55" s="500"/>
      <c r="AL55" s="254"/>
      <c r="AM55" s="254"/>
      <c r="AN55" s="254"/>
      <c r="AO55" s="254"/>
      <c r="AP55" s="254"/>
      <c r="AQ55" s="254"/>
      <c r="AR55" s="254"/>
      <c r="AS55" s="254"/>
      <c r="AT55" s="254"/>
      <c r="AU55" s="498"/>
      <c r="AV55" s="499"/>
      <c r="AW55" s="499"/>
      <c r="AX55" s="499"/>
      <c r="AY55" s="500"/>
      <c r="AZ55" s="254"/>
      <c r="BA55" s="254"/>
      <c r="BB55" s="254"/>
      <c r="BC55" s="254"/>
      <c r="BD55" s="254"/>
      <c r="BE55" s="254"/>
      <c r="BF55" s="254"/>
      <c r="BG55" s="254"/>
      <c r="BH55" s="254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</row>
    <row r="56" spans="1:121" ht="12.75">
      <c r="A56" s="88"/>
      <c r="B56" s="88"/>
      <c r="C56" s="88"/>
      <c r="D56" s="88"/>
      <c r="E56" s="658" t="s">
        <v>208</v>
      </c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8"/>
      <c r="AC56" s="658"/>
      <c r="AD56" s="658"/>
      <c r="AE56" s="658"/>
      <c r="AF56" s="658"/>
      <c r="AG56" s="498"/>
      <c r="AH56" s="499"/>
      <c r="AI56" s="499"/>
      <c r="AJ56" s="499"/>
      <c r="AK56" s="500"/>
      <c r="AL56" s="254"/>
      <c r="AM56" s="254"/>
      <c r="AN56" s="254"/>
      <c r="AO56" s="254"/>
      <c r="AP56" s="254"/>
      <c r="AQ56" s="254"/>
      <c r="AR56" s="254"/>
      <c r="AS56" s="254"/>
      <c r="AT56" s="254"/>
      <c r="AU56" s="498"/>
      <c r="AV56" s="499"/>
      <c r="AW56" s="499"/>
      <c r="AX56" s="499"/>
      <c r="AY56" s="500"/>
      <c r="AZ56" s="254"/>
      <c r="BA56" s="254"/>
      <c r="BB56" s="254"/>
      <c r="BC56" s="254"/>
      <c r="BD56" s="254"/>
      <c r="BE56" s="254"/>
      <c r="BF56" s="254"/>
      <c r="BG56" s="254"/>
      <c r="BH56" s="254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</row>
    <row r="57" spans="1:121" ht="12.75">
      <c r="A57" s="88"/>
      <c r="B57" s="88"/>
      <c r="C57" s="88"/>
      <c r="D57" s="88"/>
      <c r="E57" s="658" t="s">
        <v>209</v>
      </c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498">
        <v>2725.4</v>
      </c>
      <c r="AH57" s="499"/>
      <c r="AI57" s="499"/>
      <c r="AJ57" s="499"/>
      <c r="AK57" s="500"/>
      <c r="AL57" s="254"/>
      <c r="AM57" s="254"/>
      <c r="AN57" s="254"/>
      <c r="AO57" s="254"/>
      <c r="AP57" s="254"/>
      <c r="AQ57" s="254"/>
      <c r="AR57" s="254"/>
      <c r="AS57" s="254"/>
      <c r="AT57" s="254"/>
      <c r="AU57" s="498">
        <v>2833.6</v>
      </c>
      <c r="AV57" s="499"/>
      <c r="AW57" s="499"/>
      <c r="AX57" s="499"/>
      <c r="AY57" s="500"/>
      <c r="AZ57" s="254"/>
      <c r="BA57" s="254"/>
      <c r="BB57" s="254"/>
      <c r="BC57" s="254"/>
      <c r="BD57" s="254"/>
      <c r="BE57" s="254"/>
      <c r="BF57" s="254"/>
      <c r="BG57" s="254"/>
      <c r="BH57" s="254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</row>
    <row r="58" spans="1:121" ht="12.75">
      <c r="A58" s="88"/>
      <c r="B58" s="88"/>
      <c r="C58" s="88"/>
      <c r="D58" s="88"/>
      <c r="E58" s="658" t="s">
        <v>210</v>
      </c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498">
        <v>1103.2</v>
      </c>
      <c r="AH58" s="499"/>
      <c r="AI58" s="499"/>
      <c r="AJ58" s="499"/>
      <c r="AK58" s="500"/>
      <c r="AL58" s="254"/>
      <c r="AM58" s="254"/>
      <c r="AN58" s="254"/>
      <c r="AO58" s="254"/>
      <c r="AP58" s="254"/>
      <c r="AQ58" s="254"/>
      <c r="AR58" s="254"/>
      <c r="AS58" s="254"/>
      <c r="AT58" s="254"/>
      <c r="AU58" s="498">
        <v>1148.8</v>
      </c>
      <c r="AV58" s="499"/>
      <c r="AW58" s="499"/>
      <c r="AX58" s="499"/>
      <c r="AY58" s="500"/>
      <c r="AZ58" s="254"/>
      <c r="BA58" s="254"/>
      <c r="BB58" s="254"/>
      <c r="BC58" s="254"/>
      <c r="BD58" s="254"/>
      <c r="BE58" s="254"/>
      <c r="BF58" s="254"/>
      <c r="BG58" s="254"/>
      <c r="BH58" s="254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</row>
    <row r="59" spans="1:121" ht="12.75">
      <c r="A59" s="89" t="s">
        <v>381</v>
      </c>
      <c r="B59" s="90"/>
      <c r="C59" s="90"/>
      <c r="D59" s="90"/>
      <c r="E59" s="55" t="s">
        <v>527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2"/>
      <c r="AG59" s="84">
        <v>6.871</v>
      </c>
      <c r="AH59" s="84"/>
      <c r="AI59" s="84"/>
      <c r="AJ59" s="84"/>
      <c r="AK59" s="83"/>
      <c r="AL59" s="85"/>
      <c r="AM59" s="84"/>
      <c r="AN59" s="84"/>
      <c r="AO59" s="84"/>
      <c r="AP59" s="84"/>
      <c r="AQ59" s="84"/>
      <c r="AR59" s="84"/>
      <c r="AS59" s="84"/>
      <c r="AT59" s="83"/>
      <c r="AU59" s="85">
        <v>6.616</v>
      </c>
      <c r="AV59" s="84"/>
      <c r="AW59" s="84"/>
      <c r="AX59" s="84"/>
      <c r="AY59" s="83"/>
      <c r="AZ59" s="85"/>
      <c r="BA59" s="84"/>
      <c r="BB59" s="84"/>
      <c r="BC59" s="84"/>
      <c r="BD59" s="84"/>
      <c r="BE59" s="84"/>
      <c r="BF59" s="84"/>
      <c r="BG59" s="84"/>
      <c r="BH59" s="83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</row>
    <row r="60" spans="1:121" ht="12.75">
      <c r="A60" s="93"/>
      <c r="B60" s="94"/>
      <c r="C60" s="94"/>
      <c r="D60" s="94"/>
      <c r="E60" s="95" t="s">
        <v>192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130"/>
      <c r="AG60" s="75"/>
      <c r="AH60" s="75"/>
      <c r="AI60" s="75"/>
      <c r="AJ60" s="75"/>
      <c r="AK60" s="76"/>
      <c r="AL60" s="74"/>
      <c r="AM60" s="75"/>
      <c r="AN60" s="75"/>
      <c r="AO60" s="75"/>
      <c r="AP60" s="75"/>
      <c r="AQ60" s="75"/>
      <c r="AR60" s="75"/>
      <c r="AS60" s="75"/>
      <c r="AT60" s="76"/>
      <c r="AU60" s="74"/>
      <c r="AV60" s="75"/>
      <c r="AW60" s="75"/>
      <c r="AX60" s="75"/>
      <c r="AY60" s="76"/>
      <c r="AZ60" s="74"/>
      <c r="BA60" s="75"/>
      <c r="BB60" s="75"/>
      <c r="BC60" s="75"/>
      <c r="BD60" s="75"/>
      <c r="BE60" s="75"/>
      <c r="BF60" s="75"/>
      <c r="BG60" s="75"/>
      <c r="BH60" s="76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1:121" ht="12.75">
      <c r="A61" s="88" t="s">
        <v>382</v>
      </c>
      <c r="B61" s="88"/>
      <c r="C61" s="88"/>
      <c r="D61" s="88"/>
      <c r="E61" s="452" t="s">
        <v>665</v>
      </c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501">
        <v>557.2</v>
      </c>
      <c r="AH61" s="502"/>
      <c r="AI61" s="502"/>
      <c r="AJ61" s="502"/>
      <c r="AK61" s="503"/>
      <c r="AL61" s="453"/>
      <c r="AM61" s="453"/>
      <c r="AN61" s="453"/>
      <c r="AO61" s="453"/>
      <c r="AP61" s="453"/>
      <c r="AQ61" s="453"/>
      <c r="AR61" s="453"/>
      <c r="AS61" s="453"/>
      <c r="AT61" s="453"/>
      <c r="AU61" s="664">
        <v>601.9</v>
      </c>
      <c r="AV61" s="665"/>
      <c r="AW61" s="665"/>
      <c r="AX61" s="665"/>
      <c r="AY61" s="666"/>
      <c r="AZ61" s="453"/>
      <c r="BA61" s="453"/>
      <c r="BB61" s="453"/>
      <c r="BC61" s="453"/>
      <c r="BD61" s="453"/>
      <c r="BE61" s="453"/>
      <c r="BF61" s="453"/>
      <c r="BG61" s="453"/>
      <c r="BH61" s="453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</row>
    <row r="62" spans="1:121" ht="12.75">
      <c r="A62" s="670" t="s">
        <v>383</v>
      </c>
      <c r="B62" s="670"/>
      <c r="C62" s="670"/>
      <c r="D62" s="670"/>
      <c r="E62" s="671" t="s">
        <v>528</v>
      </c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1"/>
      <c r="AE62" s="671"/>
      <c r="AF62" s="671"/>
      <c r="AG62" s="542">
        <v>3828.64</v>
      </c>
      <c r="AH62" s="543"/>
      <c r="AI62" s="543"/>
      <c r="AJ62" s="543"/>
      <c r="AK62" s="544"/>
      <c r="AL62" s="465"/>
      <c r="AM62" s="465"/>
      <c r="AN62" s="465"/>
      <c r="AO62" s="465"/>
      <c r="AP62" s="465"/>
      <c r="AQ62" s="465"/>
      <c r="AR62" s="465"/>
      <c r="AS62" s="465"/>
      <c r="AT62" s="465"/>
      <c r="AU62" s="667">
        <v>3982.4</v>
      </c>
      <c r="AV62" s="668"/>
      <c r="AW62" s="668"/>
      <c r="AX62" s="668"/>
      <c r="AY62" s="669"/>
      <c r="AZ62" s="465"/>
      <c r="BA62" s="465"/>
      <c r="BB62" s="465"/>
      <c r="BC62" s="465"/>
      <c r="BD62" s="465"/>
      <c r="BE62" s="465"/>
      <c r="BF62" s="465"/>
      <c r="BG62" s="465"/>
      <c r="BH62" s="465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</row>
    <row r="63" spans="1:121" ht="12.75">
      <c r="A63" s="88" t="s">
        <v>544</v>
      </c>
      <c r="B63" s="88"/>
      <c r="C63" s="88"/>
      <c r="D63" s="88"/>
      <c r="E63" s="59" t="s">
        <v>496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498">
        <v>632.6</v>
      </c>
      <c r="AH63" s="499"/>
      <c r="AI63" s="499"/>
      <c r="AJ63" s="499"/>
      <c r="AK63" s="500"/>
      <c r="AL63" s="254"/>
      <c r="AM63" s="254"/>
      <c r="AN63" s="254"/>
      <c r="AO63" s="254"/>
      <c r="AP63" s="254"/>
      <c r="AQ63" s="254"/>
      <c r="AR63" s="254"/>
      <c r="AS63" s="254"/>
      <c r="AT63" s="254"/>
      <c r="AU63" s="498">
        <v>864.5</v>
      </c>
      <c r="AV63" s="499"/>
      <c r="AW63" s="499"/>
      <c r="AX63" s="499"/>
      <c r="AY63" s="500"/>
      <c r="AZ63" s="254"/>
      <c r="BA63" s="254"/>
      <c r="BB63" s="254"/>
      <c r="BC63" s="254"/>
      <c r="BD63" s="254"/>
      <c r="BE63" s="254"/>
      <c r="BF63" s="254"/>
      <c r="BG63" s="254"/>
      <c r="BH63" s="254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</row>
    <row r="64" spans="1:121" ht="12.75">
      <c r="A64" s="89" t="s">
        <v>497</v>
      </c>
      <c r="B64" s="90"/>
      <c r="C64" s="90"/>
      <c r="D64" s="90"/>
      <c r="E64" s="672" t="s">
        <v>529</v>
      </c>
      <c r="F64" s="673"/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673"/>
      <c r="AB64" s="673"/>
      <c r="AC64" s="673"/>
      <c r="AD64" s="673"/>
      <c r="AE64" s="673"/>
      <c r="AF64" s="674"/>
      <c r="AG64" s="675"/>
      <c r="AH64" s="675"/>
      <c r="AI64" s="675"/>
      <c r="AJ64" s="675"/>
      <c r="AK64" s="676"/>
      <c r="AL64" s="681"/>
      <c r="AM64" s="675"/>
      <c r="AN64" s="675"/>
      <c r="AO64" s="675"/>
      <c r="AP64" s="675"/>
      <c r="AQ64" s="675"/>
      <c r="AR64" s="675"/>
      <c r="AS64" s="675"/>
      <c r="AT64" s="676"/>
      <c r="AU64" s="681"/>
      <c r="AV64" s="675"/>
      <c r="AW64" s="675"/>
      <c r="AX64" s="675"/>
      <c r="AY64" s="676"/>
      <c r="AZ64" s="681"/>
      <c r="BA64" s="675"/>
      <c r="BB64" s="675"/>
      <c r="BC64" s="675"/>
      <c r="BD64" s="675"/>
      <c r="BE64" s="675"/>
      <c r="BF64" s="675"/>
      <c r="BG64" s="675"/>
      <c r="BH64" s="676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</row>
    <row r="65" spans="1:121" ht="12.75">
      <c r="A65" s="91"/>
      <c r="B65" s="92"/>
      <c r="C65" s="92"/>
      <c r="D65" s="92"/>
      <c r="E65" s="684" t="s">
        <v>530</v>
      </c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5"/>
      <c r="U65" s="685"/>
      <c r="V65" s="685"/>
      <c r="W65" s="685"/>
      <c r="X65" s="685"/>
      <c r="Y65" s="685"/>
      <c r="Z65" s="685"/>
      <c r="AA65" s="685"/>
      <c r="AB65" s="685"/>
      <c r="AC65" s="685"/>
      <c r="AD65" s="685"/>
      <c r="AE65" s="685"/>
      <c r="AF65" s="686"/>
      <c r="AG65" s="677"/>
      <c r="AH65" s="677"/>
      <c r="AI65" s="677"/>
      <c r="AJ65" s="677"/>
      <c r="AK65" s="678"/>
      <c r="AL65" s="682"/>
      <c r="AM65" s="677"/>
      <c r="AN65" s="677"/>
      <c r="AO65" s="677"/>
      <c r="AP65" s="677"/>
      <c r="AQ65" s="677"/>
      <c r="AR65" s="677"/>
      <c r="AS65" s="677"/>
      <c r="AT65" s="678"/>
      <c r="AU65" s="682"/>
      <c r="AV65" s="677"/>
      <c r="AW65" s="677"/>
      <c r="AX65" s="677"/>
      <c r="AY65" s="678"/>
      <c r="AZ65" s="682"/>
      <c r="BA65" s="677"/>
      <c r="BB65" s="677"/>
      <c r="BC65" s="677"/>
      <c r="BD65" s="677"/>
      <c r="BE65" s="677"/>
      <c r="BF65" s="677"/>
      <c r="BG65" s="677"/>
      <c r="BH65" s="678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</row>
    <row r="66" spans="1:121" ht="12.75">
      <c r="A66" s="91"/>
      <c r="B66" s="92"/>
      <c r="C66" s="92"/>
      <c r="D66" s="92"/>
      <c r="E66" s="684" t="s">
        <v>531</v>
      </c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  <c r="Z66" s="685"/>
      <c r="AA66" s="685"/>
      <c r="AB66" s="685"/>
      <c r="AC66" s="685"/>
      <c r="AD66" s="685"/>
      <c r="AE66" s="685"/>
      <c r="AF66" s="686"/>
      <c r="AG66" s="677"/>
      <c r="AH66" s="677"/>
      <c r="AI66" s="677"/>
      <c r="AJ66" s="677"/>
      <c r="AK66" s="678"/>
      <c r="AL66" s="682"/>
      <c r="AM66" s="677"/>
      <c r="AN66" s="677"/>
      <c r="AO66" s="677"/>
      <c r="AP66" s="677"/>
      <c r="AQ66" s="677"/>
      <c r="AR66" s="677"/>
      <c r="AS66" s="677"/>
      <c r="AT66" s="678"/>
      <c r="AU66" s="682"/>
      <c r="AV66" s="677"/>
      <c r="AW66" s="677"/>
      <c r="AX66" s="677"/>
      <c r="AY66" s="678"/>
      <c r="AZ66" s="682"/>
      <c r="BA66" s="677"/>
      <c r="BB66" s="677"/>
      <c r="BC66" s="677"/>
      <c r="BD66" s="677"/>
      <c r="BE66" s="677"/>
      <c r="BF66" s="677"/>
      <c r="BG66" s="677"/>
      <c r="BH66" s="678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</row>
    <row r="67" spans="1:121" ht="12.75">
      <c r="A67" s="91"/>
      <c r="B67" s="92"/>
      <c r="C67" s="92"/>
      <c r="D67" s="92"/>
      <c r="E67" s="684" t="s">
        <v>532</v>
      </c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6"/>
      <c r="AG67" s="677"/>
      <c r="AH67" s="677"/>
      <c r="AI67" s="677"/>
      <c r="AJ67" s="677"/>
      <c r="AK67" s="678"/>
      <c r="AL67" s="682"/>
      <c r="AM67" s="677"/>
      <c r="AN67" s="677"/>
      <c r="AO67" s="677"/>
      <c r="AP67" s="677"/>
      <c r="AQ67" s="677"/>
      <c r="AR67" s="677"/>
      <c r="AS67" s="677"/>
      <c r="AT67" s="678"/>
      <c r="AU67" s="682"/>
      <c r="AV67" s="677"/>
      <c r="AW67" s="677"/>
      <c r="AX67" s="677"/>
      <c r="AY67" s="678"/>
      <c r="AZ67" s="682"/>
      <c r="BA67" s="677"/>
      <c r="BB67" s="677"/>
      <c r="BC67" s="677"/>
      <c r="BD67" s="677"/>
      <c r="BE67" s="677"/>
      <c r="BF67" s="677"/>
      <c r="BG67" s="677"/>
      <c r="BH67" s="678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</row>
    <row r="68" spans="1:121" ht="12.75">
      <c r="A68" s="91"/>
      <c r="B68" s="92"/>
      <c r="C68" s="92"/>
      <c r="D68" s="92"/>
      <c r="E68" s="684" t="s">
        <v>533</v>
      </c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  <c r="R68" s="685"/>
      <c r="S68" s="685"/>
      <c r="T68" s="685"/>
      <c r="U68" s="685"/>
      <c r="V68" s="685"/>
      <c r="W68" s="685"/>
      <c r="X68" s="685"/>
      <c r="Y68" s="685"/>
      <c r="Z68" s="685"/>
      <c r="AA68" s="685"/>
      <c r="AB68" s="685"/>
      <c r="AC68" s="685"/>
      <c r="AD68" s="685"/>
      <c r="AE68" s="685"/>
      <c r="AF68" s="686"/>
      <c r="AG68" s="677"/>
      <c r="AH68" s="677"/>
      <c r="AI68" s="677"/>
      <c r="AJ68" s="677"/>
      <c r="AK68" s="678"/>
      <c r="AL68" s="682"/>
      <c r="AM68" s="677"/>
      <c r="AN68" s="677"/>
      <c r="AO68" s="677"/>
      <c r="AP68" s="677"/>
      <c r="AQ68" s="677"/>
      <c r="AR68" s="677"/>
      <c r="AS68" s="677"/>
      <c r="AT68" s="678"/>
      <c r="AU68" s="682"/>
      <c r="AV68" s="677"/>
      <c r="AW68" s="677"/>
      <c r="AX68" s="677"/>
      <c r="AY68" s="678"/>
      <c r="AZ68" s="682"/>
      <c r="BA68" s="677"/>
      <c r="BB68" s="677"/>
      <c r="BC68" s="677"/>
      <c r="BD68" s="677"/>
      <c r="BE68" s="677"/>
      <c r="BF68" s="677"/>
      <c r="BG68" s="677"/>
      <c r="BH68" s="67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</row>
    <row r="69" spans="1:121" ht="12.75">
      <c r="A69" s="91"/>
      <c r="B69" s="92"/>
      <c r="C69" s="92"/>
      <c r="D69" s="92"/>
      <c r="E69" s="684" t="s">
        <v>534</v>
      </c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85"/>
      <c r="W69" s="685"/>
      <c r="X69" s="685"/>
      <c r="Y69" s="685"/>
      <c r="Z69" s="685"/>
      <c r="AA69" s="685"/>
      <c r="AB69" s="685"/>
      <c r="AC69" s="685"/>
      <c r="AD69" s="685"/>
      <c r="AE69" s="685"/>
      <c r="AF69" s="686"/>
      <c r="AG69" s="677"/>
      <c r="AH69" s="677"/>
      <c r="AI69" s="677"/>
      <c r="AJ69" s="677"/>
      <c r="AK69" s="678"/>
      <c r="AL69" s="682"/>
      <c r="AM69" s="677"/>
      <c r="AN69" s="677"/>
      <c r="AO69" s="677"/>
      <c r="AP69" s="677"/>
      <c r="AQ69" s="677"/>
      <c r="AR69" s="677"/>
      <c r="AS69" s="677"/>
      <c r="AT69" s="678"/>
      <c r="AU69" s="682"/>
      <c r="AV69" s="677"/>
      <c r="AW69" s="677"/>
      <c r="AX69" s="677"/>
      <c r="AY69" s="678"/>
      <c r="AZ69" s="682"/>
      <c r="BA69" s="677"/>
      <c r="BB69" s="677"/>
      <c r="BC69" s="677"/>
      <c r="BD69" s="677"/>
      <c r="BE69" s="677"/>
      <c r="BF69" s="677"/>
      <c r="BG69" s="677"/>
      <c r="BH69" s="678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</row>
    <row r="70" spans="1:60" ht="12.75">
      <c r="A70" s="91"/>
      <c r="B70" s="92"/>
      <c r="C70" s="92"/>
      <c r="D70" s="92"/>
      <c r="E70" s="684" t="s">
        <v>535</v>
      </c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6"/>
      <c r="AG70" s="677"/>
      <c r="AH70" s="677"/>
      <c r="AI70" s="677"/>
      <c r="AJ70" s="677"/>
      <c r="AK70" s="678"/>
      <c r="AL70" s="682"/>
      <c r="AM70" s="677"/>
      <c r="AN70" s="677"/>
      <c r="AO70" s="677"/>
      <c r="AP70" s="677"/>
      <c r="AQ70" s="677"/>
      <c r="AR70" s="677"/>
      <c r="AS70" s="677"/>
      <c r="AT70" s="678"/>
      <c r="AU70" s="682"/>
      <c r="AV70" s="677"/>
      <c r="AW70" s="677"/>
      <c r="AX70" s="677"/>
      <c r="AY70" s="678"/>
      <c r="AZ70" s="682"/>
      <c r="BA70" s="677"/>
      <c r="BB70" s="677"/>
      <c r="BC70" s="677"/>
      <c r="BD70" s="677"/>
      <c r="BE70" s="677"/>
      <c r="BF70" s="677"/>
      <c r="BG70" s="677"/>
      <c r="BH70" s="678"/>
    </row>
    <row r="71" spans="1:60" ht="12.75">
      <c r="A71" s="93"/>
      <c r="B71" s="94"/>
      <c r="C71" s="94"/>
      <c r="D71" s="94"/>
      <c r="E71" s="687" t="s">
        <v>536</v>
      </c>
      <c r="F71" s="688"/>
      <c r="G71" s="688"/>
      <c r="H71" s="688"/>
      <c r="I71" s="688"/>
      <c r="J71" s="688"/>
      <c r="K71" s="688"/>
      <c r="L71" s="688"/>
      <c r="M71" s="688"/>
      <c r="N71" s="688"/>
      <c r="O71" s="688"/>
      <c r="P71" s="688"/>
      <c r="Q71" s="688"/>
      <c r="R71" s="688"/>
      <c r="S71" s="688"/>
      <c r="T71" s="688"/>
      <c r="U71" s="688"/>
      <c r="V71" s="688"/>
      <c r="W71" s="688"/>
      <c r="X71" s="688"/>
      <c r="Y71" s="688"/>
      <c r="Z71" s="688"/>
      <c r="AA71" s="688"/>
      <c r="AB71" s="688"/>
      <c r="AC71" s="688"/>
      <c r="AD71" s="688"/>
      <c r="AE71" s="688"/>
      <c r="AF71" s="689"/>
      <c r="AG71" s="679"/>
      <c r="AH71" s="679"/>
      <c r="AI71" s="679"/>
      <c r="AJ71" s="679"/>
      <c r="AK71" s="680"/>
      <c r="AL71" s="683"/>
      <c r="AM71" s="679"/>
      <c r="AN71" s="679"/>
      <c r="AO71" s="679"/>
      <c r="AP71" s="679"/>
      <c r="AQ71" s="679"/>
      <c r="AR71" s="679"/>
      <c r="AS71" s="679"/>
      <c r="AT71" s="680"/>
      <c r="AU71" s="683"/>
      <c r="AV71" s="679"/>
      <c r="AW71" s="679"/>
      <c r="AX71" s="679"/>
      <c r="AY71" s="680"/>
      <c r="AZ71" s="683"/>
      <c r="BA71" s="679"/>
      <c r="BB71" s="679"/>
      <c r="BC71" s="679"/>
      <c r="BD71" s="679"/>
      <c r="BE71" s="679"/>
      <c r="BF71" s="679"/>
      <c r="BG71" s="679"/>
      <c r="BH71" s="680"/>
    </row>
    <row r="72" spans="4:62" ht="12.7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4:62" ht="12.7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4:62" ht="12.75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4:62" ht="12.75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4:62" ht="12.7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4:62" ht="12.7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4:62" ht="12.7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</sheetData>
  <mergeCells count="281">
    <mergeCell ref="AZ63:BH63"/>
    <mergeCell ref="AU64:AY71"/>
    <mergeCell ref="AZ64:BH71"/>
    <mergeCell ref="AL61:AT61"/>
    <mergeCell ref="AU58:AY58"/>
    <mergeCell ref="AZ58:BH58"/>
    <mergeCell ref="I4:AW4"/>
    <mergeCell ref="E71:AF71"/>
    <mergeCell ref="E67:AF67"/>
    <mergeCell ref="E68:AF68"/>
    <mergeCell ref="E69:AF69"/>
    <mergeCell ref="E70:AF70"/>
    <mergeCell ref="AU63:AY63"/>
    <mergeCell ref="E63:AF63"/>
    <mergeCell ref="AG63:AK63"/>
    <mergeCell ref="AL63:AT63"/>
    <mergeCell ref="A64:D71"/>
    <mergeCell ref="E64:AF64"/>
    <mergeCell ref="AG64:AK71"/>
    <mergeCell ref="AL64:AT71"/>
    <mergeCell ref="E65:AF65"/>
    <mergeCell ref="E66:AF66"/>
    <mergeCell ref="A63:D63"/>
    <mergeCell ref="AU62:AY62"/>
    <mergeCell ref="AZ62:BH62"/>
    <mergeCell ref="A61:D61"/>
    <mergeCell ref="E61:AF61"/>
    <mergeCell ref="A62:D62"/>
    <mergeCell ref="E62:AF62"/>
    <mergeCell ref="AG62:AK62"/>
    <mergeCell ref="AL62:AT62"/>
    <mergeCell ref="AG61:AK61"/>
    <mergeCell ref="AU59:AY60"/>
    <mergeCell ref="AZ59:BH60"/>
    <mergeCell ref="AU61:AY61"/>
    <mergeCell ref="AZ61:BH61"/>
    <mergeCell ref="A59:D60"/>
    <mergeCell ref="E59:AF59"/>
    <mergeCell ref="AG59:AK60"/>
    <mergeCell ref="AL59:AT60"/>
    <mergeCell ref="E60:AF60"/>
    <mergeCell ref="A58:D58"/>
    <mergeCell ref="E58:AF58"/>
    <mergeCell ref="AG58:AK58"/>
    <mergeCell ref="AL58:AT58"/>
    <mergeCell ref="AU57:AY57"/>
    <mergeCell ref="AZ57:BH57"/>
    <mergeCell ref="A56:D56"/>
    <mergeCell ref="E56:AF56"/>
    <mergeCell ref="A57:D57"/>
    <mergeCell ref="E57:AF57"/>
    <mergeCell ref="AG57:AK57"/>
    <mergeCell ref="AL57:AT57"/>
    <mergeCell ref="AG56:AK56"/>
    <mergeCell ref="AL56:AT56"/>
    <mergeCell ref="AU54:AY54"/>
    <mergeCell ref="AZ54:BH54"/>
    <mergeCell ref="AU55:AY55"/>
    <mergeCell ref="AZ55:BH55"/>
    <mergeCell ref="AU56:AY56"/>
    <mergeCell ref="AZ56:BH56"/>
    <mergeCell ref="A55:D55"/>
    <mergeCell ref="E55:AF55"/>
    <mergeCell ref="AG55:AK55"/>
    <mergeCell ref="AL55:AT55"/>
    <mergeCell ref="A54:D54"/>
    <mergeCell ref="E54:AF54"/>
    <mergeCell ref="AG54:AK54"/>
    <mergeCell ref="AL54:AT54"/>
    <mergeCell ref="AZ51:BH52"/>
    <mergeCell ref="E52:AF52"/>
    <mergeCell ref="A53:D53"/>
    <mergeCell ref="E53:AF53"/>
    <mergeCell ref="AG53:AK53"/>
    <mergeCell ref="AL53:AT53"/>
    <mergeCell ref="AU53:AY53"/>
    <mergeCell ref="AZ53:BH53"/>
    <mergeCell ref="A51:D52"/>
    <mergeCell ref="E51:AF51"/>
    <mergeCell ref="AG51:AK52"/>
    <mergeCell ref="AL51:AT52"/>
    <mergeCell ref="AU48:AY48"/>
    <mergeCell ref="AG48:AK48"/>
    <mergeCell ref="AL48:AT48"/>
    <mergeCell ref="AU51:AY52"/>
    <mergeCell ref="AZ48:BH48"/>
    <mergeCell ref="A49:D50"/>
    <mergeCell ref="E49:AF49"/>
    <mergeCell ref="AG49:AK50"/>
    <mergeCell ref="AL49:AT50"/>
    <mergeCell ref="AU49:AY50"/>
    <mergeCell ref="AZ49:BH50"/>
    <mergeCell ref="E50:AF50"/>
    <mergeCell ref="A48:D48"/>
    <mergeCell ref="E48:AF48"/>
    <mergeCell ref="AZ45:BH45"/>
    <mergeCell ref="A46:D47"/>
    <mergeCell ref="E46:AF46"/>
    <mergeCell ref="AG46:AK47"/>
    <mergeCell ref="AL46:AT47"/>
    <mergeCell ref="AU46:AY47"/>
    <mergeCell ref="AZ46:BH47"/>
    <mergeCell ref="E47:AF47"/>
    <mergeCell ref="A45:D45"/>
    <mergeCell ref="E45:AF45"/>
    <mergeCell ref="AG45:AK45"/>
    <mergeCell ref="AL45:AT45"/>
    <mergeCell ref="AU43:AY43"/>
    <mergeCell ref="AL43:AT43"/>
    <mergeCell ref="AU45:AY45"/>
    <mergeCell ref="AZ43:BH43"/>
    <mergeCell ref="A44:D44"/>
    <mergeCell ref="E44:AF44"/>
    <mergeCell ref="AG44:AK44"/>
    <mergeCell ref="AL44:AT44"/>
    <mergeCell ref="AU44:AY44"/>
    <mergeCell ref="AZ44:BH44"/>
    <mergeCell ref="A43:D43"/>
    <mergeCell ref="E43:AF43"/>
    <mergeCell ref="AG43:AK43"/>
    <mergeCell ref="AL41:AT41"/>
    <mergeCell ref="AU41:AY41"/>
    <mergeCell ref="AZ41:BH41"/>
    <mergeCell ref="A42:D42"/>
    <mergeCell ref="E42:AF42"/>
    <mergeCell ref="AG42:AK42"/>
    <mergeCell ref="AL42:AT42"/>
    <mergeCell ref="AU42:AY42"/>
    <mergeCell ref="AZ42:BH42"/>
    <mergeCell ref="E40:AF40"/>
    <mergeCell ref="A41:D41"/>
    <mergeCell ref="E41:AF41"/>
    <mergeCell ref="AG41:AK41"/>
    <mergeCell ref="AU36:AY37"/>
    <mergeCell ref="AZ36:BH37"/>
    <mergeCell ref="E37:AF37"/>
    <mergeCell ref="A38:D40"/>
    <mergeCell ref="E38:AF38"/>
    <mergeCell ref="AG38:AK40"/>
    <mergeCell ref="AL38:AT40"/>
    <mergeCell ref="AU38:AY40"/>
    <mergeCell ref="AZ38:BH40"/>
    <mergeCell ref="E39:AF39"/>
    <mergeCell ref="A36:D37"/>
    <mergeCell ref="E36:AF36"/>
    <mergeCell ref="AG36:AK37"/>
    <mergeCell ref="AL36:AT37"/>
    <mergeCell ref="AZ33:BH33"/>
    <mergeCell ref="A34:D35"/>
    <mergeCell ref="E34:AF34"/>
    <mergeCell ref="AG34:AK35"/>
    <mergeCell ref="AL34:AT35"/>
    <mergeCell ref="AU34:AY35"/>
    <mergeCell ref="AZ34:BH35"/>
    <mergeCell ref="E35:AF35"/>
    <mergeCell ref="A33:D33"/>
    <mergeCell ref="E33:AF33"/>
    <mergeCell ref="AG33:AK33"/>
    <mergeCell ref="AL33:AT33"/>
    <mergeCell ref="AU30:AY31"/>
    <mergeCell ref="AG30:AK31"/>
    <mergeCell ref="AL30:AT31"/>
    <mergeCell ref="AU33:AY33"/>
    <mergeCell ref="AZ30:BH31"/>
    <mergeCell ref="E31:AF31"/>
    <mergeCell ref="A32:D32"/>
    <mergeCell ref="E32:AF32"/>
    <mergeCell ref="AG32:AK32"/>
    <mergeCell ref="AL32:AT32"/>
    <mergeCell ref="AU32:AY32"/>
    <mergeCell ref="AZ32:BH32"/>
    <mergeCell ref="A30:D31"/>
    <mergeCell ref="E30:AF30"/>
    <mergeCell ref="AU27:AY28"/>
    <mergeCell ref="AZ27:BH28"/>
    <mergeCell ref="E28:AF28"/>
    <mergeCell ref="A29:D29"/>
    <mergeCell ref="E29:AF29"/>
    <mergeCell ref="AG29:AK29"/>
    <mergeCell ref="AL29:AT29"/>
    <mergeCell ref="AU29:AY29"/>
    <mergeCell ref="AZ29:BH29"/>
    <mergeCell ref="A27:D28"/>
    <mergeCell ref="E27:AF27"/>
    <mergeCell ref="AG27:AK28"/>
    <mergeCell ref="AL27:AT28"/>
    <mergeCell ref="AZ10:BH11"/>
    <mergeCell ref="E11:AF11"/>
    <mergeCell ref="AG10:AK11"/>
    <mergeCell ref="AG21:AK21"/>
    <mergeCell ref="AL10:AT11"/>
    <mergeCell ref="AU12:AY13"/>
    <mergeCell ref="AZ12:BH13"/>
    <mergeCell ref="AL7:AT7"/>
    <mergeCell ref="AZ7:BH7"/>
    <mergeCell ref="A9:D9"/>
    <mergeCell ref="E7:AF7"/>
    <mergeCell ref="E9:AF9"/>
    <mergeCell ref="AL9:AT9"/>
    <mergeCell ref="AU7:AY7"/>
    <mergeCell ref="AU9:AY9"/>
    <mergeCell ref="AG7:AK7"/>
    <mergeCell ref="AZ9:BH9"/>
    <mergeCell ref="A10:D11"/>
    <mergeCell ref="E10:AF10"/>
    <mergeCell ref="A6:D6"/>
    <mergeCell ref="E6:AF6"/>
    <mergeCell ref="A7:D7"/>
    <mergeCell ref="A3:BH3"/>
    <mergeCell ref="AL21:AT21"/>
    <mergeCell ref="AU21:AY21"/>
    <mergeCell ref="A20:D20"/>
    <mergeCell ref="AZ20:BH20"/>
    <mergeCell ref="E20:AF20"/>
    <mergeCell ref="AG20:AK20"/>
    <mergeCell ref="AL20:AT20"/>
    <mergeCell ref="AU20:AY20"/>
    <mergeCell ref="E21:AF21"/>
    <mergeCell ref="A23:D23"/>
    <mergeCell ref="AZ23:BH23"/>
    <mergeCell ref="E23:AF23"/>
    <mergeCell ref="AG23:AK23"/>
    <mergeCell ref="AL23:AT23"/>
    <mergeCell ref="AU23:AY23"/>
    <mergeCell ref="A24:D24"/>
    <mergeCell ref="AZ24:BH24"/>
    <mergeCell ref="E24:AF24"/>
    <mergeCell ref="AG24:AK24"/>
    <mergeCell ref="AL24:AT24"/>
    <mergeCell ref="AU24:AY24"/>
    <mergeCell ref="AG9:AK9"/>
    <mergeCell ref="A18:D19"/>
    <mergeCell ref="AU6:BH6"/>
    <mergeCell ref="AG6:AT6"/>
    <mergeCell ref="A8:D8"/>
    <mergeCell ref="E8:AF8"/>
    <mergeCell ref="AG8:AK8"/>
    <mergeCell ref="AL8:AT8"/>
    <mergeCell ref="AU8:AY8"/>
    <mergeCell ref="AZ8:BH8"/>
    <mergeCell ref="AU10:AY11"/>
    <mergeCell ref="AZ21:BH21"/>
    <mergeCell ref="A22:D22"/>
    <mergeCell ref="E22:AF22"/>
    <mergeCell ref="AG22:AK22"/>
    <mergeCell ref="AL22:AT22"/>
    <mergeCell ref="AU22:AY22"/>
    <mergeCell ref="AZ22:BH22"/>
    <mergeCell ref="A21:D21"/>
    <mergeCell ref="A12:D13"/>
    <mergeCell ref="E12:AF12"/>
    <mergeCell ref="AG12:AK13"/>
    <mergeCell ref="AL12:AT13"/>
    <mergeCell ref="E13:AF13"/>
    <mergeCell ref="A14:D15"/>
    <mergeCell ref="E14:AF14"/>
    <mergeCell ref="AG14:AK15"/>
    <mergeCell ref="AL14:AT15"/>
    <mergeCell ref="AU14:AY15"/>
    <mergeCell ref="AZ14:BH15"/>
    <mergeCell ref="E15:AF15"/>
    <mergeCell ref="A16:D17"/>
    <mergeCell ref="E16:AF16"/>
    <mergeCell ref="AG16:AK17"/>
    <mergeCell ref="AL16:AT17"/>
    <mergeCell ref="AU16:AY17"/>
    <mergeCell ref="AZ16:BH17"/>
    <mergeCell ref="E17:AF17"/>
    <mergeCell ref="E19:AF19"/>
    <mergeCell ref="E18:AF18"/>
    <mergeCell ref="AU25:AY26"/>
    <mergeCell ref="AZ25:BH26"/>
    <mergeCell ref="E26:AF26"/>
    <mergeCell ref="AZ18:BH19"/>
    <mergeCell ref="AG18:AK19"/>
    <mergeCell ref="AL18:AT19"/>
    <mergeCell ref="AU18:AY19"/>
    <mergeCell ref="A25:D26"/>
    <mergeCell ref="E25:AF25"/>
    <mergeCell ref="AG25:AK26"/>
    <mergeCell ref="AL25:AT26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BH37"/>
  <sheetViews>
    <sheetView view="pageBreakPreview" zoomScaleNormal="120" zoomScaleSheetLayoutView="100" workbookViewId="0" topLeftCell="A1">
      <selection activeCell="AZ29" sqref="AZ29:BH29"/>
    </sheetView>
  </sheetViews>
  <sheetFormatPr defaultColWidth="9.00390625" defaultRowHeight="12.75"/>
  <cols>
    <col min="1" max="16384" width="1.37890625" style="5" customWidth="1"/>
  </cols>
  <sheetData>
    <row r="1" spans="1:6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546</v>
      </c>
    </row>
    <row r="2" spans="1:6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8" customFormat="1" ht="15.75">
      <c r="A3" s="188" t="s">
        <v>547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</row>
    <row r="4" spans="1:60" s="8" customFormat="1" ht="15.75">
      <c r="A4" s="14"/>
      <c r="B4" s="14"/>
      <c r="C4" s="14"/>
      <c r="D4" s="14"/>
      <c r="E4" s="14"/>
      <c r="F4" s="14"/>
      <c r="G4" s="14"/>
      <c r="H4" s="14"/>
      <c r="I4" s="87" t="s">
        <v>129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8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6" t="s">
        <v>328</v>
      </c>
    </row>
    <row r="7" spans="1:60" ht="12.75">
      <c r="A7" s="191" t="s">
        <v>168</v>
      </c>
      <c r="B7" s="191"/>
      <c r="C7" s="191"/>
      <c r="D7" s="191"/>
      <c r="E7" s="191" t="s">
        <v>330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497">
        <v>2013</v>
      </c>
      <c r="AR7" s="497"/>
      <c r="AS7" s="497"/>
      <c r="AT7" s="497"/>
      <c r="AU7" s="497"/>
      <c r="AV7" s="497"/>
      <c r="AW7" s="497"/>
      <c r="AX7" s="497"/>
      <c r="AY7" s="497"/>
      <c r="AZ7" s="497">
        <v>2014</v>
      </c>
      <c r="BA7" s="497"/>
      <c r="BB7" s="497"/>
      <c r="BC7" s="497"/>
      <c r="BD7" s="497"/>
      <c r="BE7" s="497"/>
      <c r="BF7" s="497"/>
      <c r="BG7" s="497"/>
      <c r="BH7" s="497"/>
    </row>
    <row r="8" spans="1:60" ht="13.5">
      <c r="A8" s="189" t="s">
        <v>169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202" t="s">
        <v>108</v>
      </c>
      <c r="AR8" s="202"/>
      <c r="AS8" s="202"/>
      <c r="AT8" s="202"/>
      <c r="AU8" s="202"/>
      <c r="AV8" s="202"/>
      <c r="AW8" s="202"/>
      <c r="AX8" s="202"/>
      <c r="AY8" s="202"/>
      <c r="AZ8" s="202" t="s">
        <v>108</v>
      </c>
      <c r="BA8" s="202"/>
      <c r="BB8" s="202"/>
      <c r="BC8" s="202"/>
      <c r="BD8" s="202"/>
      <c r="BE8" s="202"/>
      <c r="BF8" s="202"/>
      <c r="BG8" s="202"/>
      <c r="BH8" s="202"/>
    </row>
    <row r="9" spans="1:60" ht="12.75">
      <c r="A9" s="54">
        <v>1</v>
      </c>
      <c r="B9" s="54"/>
      <c r="C9" s="54"/>
      <c r="D9" s="54"/>
      <c r="E9" s="54"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>
        <v>3</v>
      </c>
      <c r="AR9" s="54"/>
      <c r="AS9" s="54"/>
      <c r="AT9" s="54"/>
      <c r="AU9" s="54"/>
      <c r="AV9" s="54"/>
      <c r="AW9" s="54"/>
      <c r="AX9" s="54"/>
      <c r="AY9" s="54"/>
      <c r="AZ9" s="54">
        <v>4</v>
      </c>
      <c r="BA9" s="54"/>
      <c r="BB9" s="54"/>
      <c r="BC9" s="54"/>
      <c r="BD9" s="54"/>
      <c r="BE9" s="54"/>
      <c r="BF9" s="54"/>
      <c r="BG9" s="54"/>
      <c r="BH9" s="54"/>
    </row>
    <row r="10" spans="1:60" ht="12.75">
      <c r="A10" s="51" t="s">
        <v>174</v>
      </c>
      <c r="B10" s="51"/>
      <c r="C10" s="51"/>
      <c r="D10" s="51"/>
      <c r="E10" s="452" t="s">
        <v>548</v>
      </c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28">
        <f>AQ12+AQ13</f>
        <v>0</v>
      </c>
      <c r="AR10" s="428"/>
      <c r="AS10" s="428"/>
      <c r="AT10" s="428"/>
      <c r="AU10" s="428"/>
      <c r="AV10" s="428"/>
      <c r="AW10" s="428"/>
      <c r="AX10" s="428"/>
      <c r="AY10" s="428"/>
      <c r="AZ10" s="453">
        <f>AZ12+AZ13</f>
        <v>0</v>
      </c>
      <c r="BA10" s="453"/>
      <c r="BB10" s="453"/>
      <c r="BC10" s="453"/>
      <c r="BD10" s="453"/>
      <c r="BE10" s="453"/>
      <c r="BF10" s="453"/>
      <c r="BG10" s="453"/>
      <c r="BH10" s="453"/>
    </row>
    <row r="11" spans="1:60" ht="12.75">
      <c r="A11" s="88"/>
      <c r="B11" s="88"/>
      <c r="C11" s="88"/>
      <c r="D11" s="88"/>
      <c r="E11" s="462" t="s">
        <v>193</v>
      </c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4"/>
      <c r="AQ11" s="54"/>
      <c r="AR11" s="54"/>
      <c r="AS11" s="54"/>
      <c r="AT11" s="54"/>
      <c r="AU11" s="54"/>
      <c r="AV11" s="54"/>
      <c r="AW11" s="54"/>
      <c r="AX11" s="54"/>
      <c r="AY11" s="54"/>
      <c r="AZ11" s="254"/>
      <c r="BA11" s="254"/>
      <c r="BB11" s="254"/>
      <c r="BC11" s="254"/>
      <c r="BD11" s="254"/>
      <c r="BE11" s="254"/>
      <c r="BF11" s="254"/>
      <c r="BG11" s="254"/>
      <c r="BH11" s="254"/>
    </row>
    <row r="12" spans="1:60" ht="12.75">
      <c r="A12" s="89"/>
      <c r="B12" s="90"/>
      <c r="C12" s="90"/>
      <c r="D12" s="90"/>
      <c r="E12" s="234" t="s">
        <v>549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434"/>
      <c r="AQ12" s="192"/>
      <c r="AR12" s="211"/>
      <c r="AS12" s="211"/>
      <c r="AT12" s="211"/>
      <c r="AU12" s="211"/>
      <c r="AV12" s="211"/>
      <c r="AW12" s="211"/>
      <c r="AX12" s="211"/>
      <c r="AY12" s="212"/>
      <c r="AZ12" s="536"/>
      <c r="BA12" s="537"/>
      <c r="BB12" s="537"/>
      <c r="BC12" s="537"/>
      <c r="BD12" s="537"/>
      <c r="BE12" s="537"/>
      <c r="BF12" s="537"/>
      <c r="BG12" s="537"/>
      <c r="BH12" s="538"/>
    </row>
    <row r="13" spans="1:60" ht="12.75">
      <c r="A13" s="88"/>
      <c r="B13" s="88"/>
      <c r="C13" s="88"/>
      <c r="D13" s="88"/>
      <c r="E13" s="55" t="s">
        <v>550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2"/>
      <c r="AQ13" s="54"/>
      <c r="AR13" s="54"/>
      <c r="AS13" s="54"/>
      <c r="AT13" s="54"/>
      <c r="AU13" s="54"/>
      <c r="AV13" s="54"/>
      <c r="AW13" s="54"/>
      <c r="AX13" s="54"/>
      <c r="AY13" s="54"/>
      <c r="AZ13" s="254"/>
      <c r="BA13" s="254"/>
      <c r="BB13" s="254"/>
      <c r="BC13" s="254"/>
      <c r="BD13" s="254"/>
      <c r="BE13" s="254"/>
      <c r="BF13" s="254"/>
      <c r="BG13" s="254"/>
      <c r="BH13" s="254"/>
    </row>
    <row r="14" spans="1:60" ht="12.75">
      <c r="A14" s="51" t="s">
        <v>175</v>
      </c>
      <c r="B14" s="51"/>
      <c r="C14" s="51"/>
      <c r="D14" s="51"/>
      <c r="E14" s="452" t="s">
        <v>551</v>
      </c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384"/>
      <c r="AR14" s="384"/>
      <c r="AS14" s="384"/>
      <c r="AT14" s="384"/>
      <c r="AU14" s="384"/>
      <c r="AV14" s="384"/>
      <c r="AW14" s="384"/>
      <c r="AX14" s="384"/>
      <c r="AY14" s="384"/>
      <c r="AZ14" s="690"/>
      <c r="BA14" s="690"/>
      <c r="BB14" s="690"/>
      <c r="BC14" s="690"/>
      <c r="BD14" s="690"/>
      <c r="BE14" s="690"/>
      <c r="BF14" s="690"/>
      <c r="BG14" s="690"/>
      <c r="BH14" s="690"/>
    </row>
    <row r="15" spans="1:60" ht="12.75">
      <c r="A15" s="88"/>
      <c r="B15" s="88"/>
      <c r="C15" s="88"/>
      <c r="D15" s="88"/>
      <c r="E15" s="452" t="s">
        <v>552</v>
      </c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384"/>
      <c r="AR15" s="384"/>
      <c r="AS15" s="384"/>
      <c r="AT15" s="384"/>
      <c r="AU15" s="384"/>
      <c r="AV15" s="384"/>
      <c r="AW15" s="384"/>
      <c r="AX15" s="384"/>
      <c r="AY15" s="384"/>
      <c r="AZ15" s="690"/>
      <c r="BA15" s="690"/>
      <c r="BB15" s="690"/>
      <c r="BC15" s="690"/>
      <c r="BD15" s="690"/>
      <c r="BE15" s="690"/>
      <c r="BF15" s="690"/>
      <c r="BG15" s="690"/>
      <c r="BH15" s="690"/>
    </row>
    <row r="16" spans="1:60" ht="12.75">
      <c r="A16" s="89" t="s">
        <v>196</v>
      </c>
      <c r="B16" s="90"/>
      <c r="C16" s="90"/>
      <c r="D16" s="45"/>
      <c r="E16" s="58" t="s">
        <v>553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192">
        <v>122.87</v>
      </c>
      <c r="AR16" s="211"/>
      <c r="AS16" s="211"/>
      <c r="AT16" s="211"/>
      <c r="AU16" s="211"/>
      <c r="AV16" s="211"/>
      <c r="AW16" s="211"/>
      <c r="AX16" s="211"/>
      <c r="AY16" s="212"/>
      <c r="AZ16" s="555">
        <f>AQ16</f>
        <v>122.87</v>
      </c>
      <c r="BA16" s="556"/>
      <c r="BB16" s="556"/>
      <c r="BC16" s="556"/>
      <c r="BD16" s="556"/>
      <c r="BE16" s="556"/>
      <c r="BF16" s="556"/>
      <c r="BG16" s="556"/>
      <c r="BH16" s="557"/>
    </row>
    <row r="17" spans="1:60" ht="12.75">
      <c r="A17" s="93"/>
      <c r="B17" s="94"/>
      <c r="C17" s="94"/>
      <c r="D17" s="104"/>
      <c r="E17" s="79" t="s">
        <v>554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190"/>
      <c r="AR17" s="53"/>
      <c r="AS17" s="53"/>
      <c r="AT17" s="53"/>
      <c r="AU17" s="53"/>
      <c r="AV17" s="53"/>
      <c r="AW17" s="53"/>
      <c r="AX17" s="53"/>
      <c r="AY17" s="213"/>
      <c r="AZ17" s="559"/>
      <c r="BA17" s="560"/>
      <c r="BB17" s="560"/>
      <c r="BC17" s="560"/>
      <c r="BD17" s="560"/>
      <c r="BE17" s="560"/>
      <c r="BF17" s="560"/>
      <c r="BG17" s="560"/>
      <c r="BH17" s="561"/>
    </row>
    <row r="18" spans="1:60" ht="12.75">
      <c r="A18" s="88" t="s">
        <v>197</v>
      </c>
      <c r="B18" s="88"/>
      <c r="C18" s="88"/>
      <c r="D18" s="88"/>
      <c r="E18" s="79" t="s">
        <v>555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54"/>
      <c r="AR18" s="54"/>
      <c r="AS18" s="54"/>
      <c r="AT18" s="54"/>
      <c r="AU18" s="54"/>
      <c r="AV18" s="54"/>
      <c r="AW18" s="54"/>
      <c r="AX18" s="54"/>
      <c r="AY18" s="54"/>
      <c r="AZ18" s="254"/>
      <c r="BA18" s="254"/>
      <c r="BB18" s="254"/>
      <c r="BC18" s="254"/>
      <c r="BD18" s="254"/>
      <c r="BE18" s="254"/>
      <c r="BF18" s="254"/>
      <c r="BG18" s="254"/>
      <c r="BH18" s="254"/>
    </row>
    <row r="19" spans="1:60" ht="12.75">
      <c r="A19" s="89" t="s">
        <v>198</v>
      </c>
      <c r="B19" s="90"/>
      <c r="C19" s="90"/>
      <c r="D19" s="90"/>
      <c r="E19" s="234" t="s">
        <v>556</v>
      </c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434"/>
      <c r="AQ19" s="192"/>
      <c r="AR19" s="211"/>
      <c r="AS19" s="211"/>
      <c r="AT19" s="211"/>
      <c r="AU19" s="211"/>
      <c r="AV19" s="211"/>
      <c r="AW19" s="211"/>
      <c r="AX19" s="211"/>
      <c r="AY19" s="212"/>
      <c r="AZ19" s="454"/>
      <c r="BA19" s="455"/>
      <c r="BB19" s="455"/>
      <c r="BC19" s="455"/>
      <c r="BD19" s="455"/>
      <c r="BE19" s="455"/>
      <c r="BF19" s="455"/>
      <c r="BG19" s="455"/>
      <c r="BH19" s="456"/>
    </row>
    <row r="20" spans="1:60" ht="12.75">
      <c r="A20" s="88" t="s">
        <v>422</v>
      </c>
      <c r="B20" s="88"/>
      <c r="C20" s="88"/>
      <c r="D20" s="88"/>
      <c r="E20" s="55" t="s">
        <v>557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2"/>
      <c r="AQ20" s="54"/>
      <c r="AR20" s="54"/>
      <c r="AS20" s="54"/>
      <c r="AT20" s="54"/>
      <c r="AU20" s="54"/>
      <c r="AV20" s="54"/>
      <c r="AW20" s="54"/>
      <c r="AX20" s="54"/>
      <c r="AY20" s="54"/>
      <c r="AZ20" s="254"/>
      <c r="BA20" s="254"/>
      <c r="BB20" s="254"/>
      <c r="BC20" s="254"/>
      <c r="BD20" s="254"/>
      <c r="BE20" s="254"/>
      <c r="BF20" s="254"/>
      <c r="BG20" s="254"/>
      <c r="BH20" s="254"/>
    </row>
    <row r="21" spans="1:60" ht="12.75">
      <c r="A21" s="89" t="s">
        <v>423</v>
      </c>
      <c r="B21" s="90"/>
      <c r="C21" s="90"/>
      <c r="D21" s="90"/>
      <c r="E21" s="55" t="s">
        <v>558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2"/>
      <c r="AQ21" s="211"/>
      <c r="AR21" s="211"/>
      <c r="AS21" s="211"/>
      <c r="AT21" s="211"/>
      <c r="AU21" s="211"/>
      <c r="AV21" s="211"/>
      <c r="AW21" s="211"/>
      <c r="AX21" s="211"/>
      <c r="AY21" s="212"/>
      <c r="AZ21" s="454"/>
      <c r="BA21" s="455"/>
      <c r="BB21" s="455"/>
      <c r="BC21" s="455"/>
      <c r="BD21" s="455"/>
      <c r="BE21" s="455"/>
      <c r="BF21" s="455"/>
      <c r="BG21" s="455"/>
      <c r="BH21" s="456"/>
    </row>
    <row r="22" spans="1:60" ht="12.75">
      <c r="A22" s="93"/>
      <c r="B22" s="94"/>
      <c r="C22" s="94"/>
      <c r="D22" s="94"/>
      <c r="E22" s="100" t="s">
        <v>559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101"/>
      <c r="AQ22" s="53"/>
      <c r="AR22" s="53"/>
      <c r="AS22" s="53"/>
      <c r="AT22" s="53"/>
      <c r="AU22" s="53"/>
      <c r="AV22" s="53"/>
      <c r="AW22" s="53"/>
      <c r="AX22" s="53"/>
      <c r="AY22" s="213"/>
      <c r="AZ22" s="460"/>
      <c r="BA22" s="458"/>
      <c r="BB22" s="458"/>
      <c r="BC22" s="458"/>
      <c r="BD22" s="458"/>
      <c r="BE22" s="458"/>
      <c r="BF22" s="458"/>
      <c r="BG22" s="458"/>
      <c r="BH22" s="459"/>
    </row>
    <row r="23" spans="1:60" ht="12.75">
      <c r="A23" s="88" t="s">
        <v>424</v>
      </c>
      <c r="B23" s="88"/>
      <c r="C23" s="88"/>
      <c r="D23" s="88"/>
      <c r="E23" s="79" t="s">
        <v>560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54"/>
      <c r="AR23" s="54"/>
      <c r="AS23" s="54"/>
      <c r="AT23" s="54"/>
      <c r="AU23" s="54"/>
      <c r="AV23" s="54"/>
      <c r="AW23" s="54"/>
      <c r="AX23" s="54"/>
      <c r="AY23" s="54"/>
      <c r="AZ23" s="254"/>
      <c r="BA23" s="254"/>
      <c r="BB23" s="254"/>
      <c r="BC23" s="254"/>
      <c r="BD23" s="254"/>
      <c r="BE23" s="254"/>
      <c r="BF23" s="254"/>
      <c r="BG23" s="254"/>
      <c r="BH23" s="254"/>
    </row>
    <row r="24" spans="1:60" ht="12.75">
      <c r="A24" s="88" t="s">
        <v>425</v>
      </c>
      <c r="B24" s="88"/>
      <c r="C24" s="88"/>
      <c r="D24" s="88"/>
      <c r="E24" s="79" t="s">
        <v>561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54"/>
      <c r="AR24" s="54"/>
      <c r="AS24" s="54"/>
      <c r="AT24" s="54"/>
      <c r="AU24" s="54"/>
      <c r="AV24" s="54"/>
      <c r="AW24" s="54"/>
      <c r="AX24" s="54"/>
      <c r="AY24" s="54"/>
      <c r="AZ24" s="254"/>
      <c r="BA24" s="254"/>
      <c r="BB24" s="254"/>
      <c r="BC24" s="254"/>
      <c r="BD24" s="254"/>
      <c r="BE24" s="254"/>
      <c r="BF24" s="254"/>
      <c r="BG24" s="254"/>
      <c r="BH24" s="254"/>
    </row>
    <row r="25" spans="1:60" ht="12.75">
      <c r="A25" s="88" t="s">
        <v>428</v>
      </c>
      <c r="B25" s="88"/>
      <c r="C25" s="88"/>
      <c r="D25" s="88"/>
      <c r="E25" s="79" t="s">
        <v>562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54"/>
      <c r="AR25" s="54"/>
      <c r="AS25" s="54"/>
      <c r="AT25" s="54"/>
      <c r="AU25" s="54"/>
      <c r="AV25" s="54"/>
      <c r="AW25" s="54"/>
      <c r="AX25" s="54"/>
      <c r="AY25" s="54"/>
      <c r="AZ25" s="254"/>
      <c r="BA25" s="254"/>
      <c r="BB25" s="254"/>
      <c r="BC25" s="254"/>
      <c r="BD25" s="254"/>
      <c r="BE25" s="254"/>
      <c r="BF25" s="254"/>
      <c r="BG25" s="254"/>
      <c r="BH25" s="254"/>
    </row>
    <row r="26" spans="1:60" ht="12.75">
      <c r="A26" s="185" t="s">
        <v>431</v>
      </c>
      <c r="B26" s="185"/>
      <c r="C26" s="185"/>
      <c r="D26" s="185"/>
      <c r="E26" s="671" t="s">
        <v>563</v>
      </c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  <c r="AO26" s="671"/>
      <c r="AP26" s="671"/>
      <c r="AQ26" s="545">
        <f>AQ16+AQ18+AQ19+AQ20+AQ21+AQ23+AQ24+AQ25</f>
        <v>122.87</v>
      </c>
      <c r="AR26" s="545"/>
      <c r="AS26" s="545"/>
      <c r="AT26" s="545"/>
      <c r="AU26" s="545"/>
      <c r="AV26" s="545"/>
      <c r="AW26" s="545"/>
      <c r="AX26" s="545"/>
      <c r="AY26" s="545"/>
      <c r="AZ26" s="465">
        <f>AZ16+AZ18+AZ19+AZ20+AZ21+AZ23+AZ24+AZ25</f>
        <v>122.87</v>
      </c>
      <c r="BA26" s="465"/>
      <c r="BB26" s="465"/>
      <c r="BC26" s="465"/>
      <c r="BD26" s="465"/>
      <c r="BE26" s="465"/>
      <c r="BF26" s="465"/>
      <c r="BG26" s="465"/>
      <c r="BH26" s="465"/>
    </row>
    <row r="27" spans="1:60" ht="12.75">
      <c r="A27" s="51" t="s">
        <v>434</v>
      </c>
      <c r="B27" s="51"/>
      <c r="C27" s="51"/>
      <c r="D27" s="51"/>
      <c r="E27" s="457" t="s">
        <v>564</v>
      </c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28">
        <f>AQ29</f>
        <v>11.12</v>
      </c>
      <c r="AR27" s="428"/>
      <c r="AS27" s="428"/>
      <c r="AT27" s="428"/>
      <c r="AU27" s="428"/>
      <c r="AV27" s="428"/>
      <c r="AW27" s="428"/>
      <c r="AX27" s="428"/>
      <c r="AY27" s="428"/>
      <c r="AZ27" s="428">
        <f>AZ28+AZ29+AZ30+AZ31</f>
        <v>11.58</v>
      </c>
      <c r="BA27" s="428"/>
      <c r="BB27" s="428"/>
      <c r="BC27" s="428"/>
      <c r="BD27" s="428"/>
      <c r="BE27" s="428"/>
      <c r="BF27" s="428"/>
      <c r="BG27" s="428"/>
      <c r="BH27" s="428"/>
    </row>
    <row r="28" spans="1:60" ht="12.75">
      <c r="A28" s="88"/>
      <c r="B28" s="88"/>
      <c r="C28" s="88"/>
      <c r="D28" s="88"/>
      <c r="E28" s="79" t="s">
        <v>565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54"/>
      <c r="AR28" s="54"/>
      <c r="AS28" s="54"/>
      <c r="AT28" s="54"/>
      <c r="AU28" s="54"/>
      <c r="AV28" s="54"/>
      <c r="AW28" s="54"/>
      <c r="AX28" s="54"/>
      <c r="AY28" s="54"/>
      <c r="AZ28" s="254"/>
      <c r="BA28" s="254"/>
      <c r="BB28" s="254"/>
      <c r="BC28" s="254"/>
      <c r="BD28" s="254"/>
      <c r="BE28" s="254"/>
      <c r="BF28" s="254"/>
      <c r="BG28" s="254"/>
      <c r="BH28" s="254"/>
    </row>
    <row r="29" spans="1:60" ht="12.75">
      <c r="A29" s="88"/>
      <c r="B29" s="88"/>
      <c r="C29" s="88"/>
      <c r="D29" s="88"/>
      <c r="E29" s="671" t="s">
        <v>566</v>
      </c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671"/>
      <c r="AK29" s="671"/>
      <c r="AL29" s="671"/>
      <c r="AM29" s="671"/>
      <c r="AN29" s="671"/>
      <c r="AO29" s="671"/>
      <c r="AP29" s="671"/>
      <c r="AQ29" s="545">
        <v>11.12</v>
      </c>
      <c r="AR29" s="545"/>
      <c r="AS29" s="545"/>
      <c r="AT29" s="545"/>
      <c r="AU29" s="545"/>
      <c r="AV29" s="545"/>
      <c r="AW29" s="545"/>
      <c r="AX29" s="545"/>
      <c r="AY29" s="545"/>
      <c r="AZ29" s="465">
        <v>11.58</v>
      </c>
      <c r="BA29" s="465"/>
      <c r="BB29" s="465"/>
      <c r="BC29" s="465"/>
      <c r="BD29" s="465"/>
      <c r="BE29" s="465"/>
      <c r="BF29" s="465"/>
      <c r="BG29" s="465"/>
      <c r="BH29" s="465"/>
    </row>
    <row r="30" spans="1:60" ht="12.75">
      <c r="A30" s="88"/>
      <c r="B30" s="88"/>
      <c r="C30" s="88"/>
      <c r="D30" s="88"/>
      <c r="E30" s="79" t="s">
        <v>567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ht="12.75">
      <c r="A31" s="88"/>
      <c r="B31" s="88"/>
      <c r="C31" s="88"/>
      <c r="D31" s="88"/>
      <c r="E31" s="79" t="s">
        <v>568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0:54" ht="12.7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 s="41"/>
      <c r="BB32" s="41"/>
    </row>
    <row r="33" spans="10:52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0:52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0:52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0:52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0:52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</sheetData>
  <mergeCells count="96">
    <mergeCell ref="A23:D23"/>
    <mergeCell ref="E23:AP23"/>
    <mergeCell ref="A20:D20"/>
    <mergeCell ref="E20:AP20"/>
    <mergeCell ref="E21:AP21"/>
    <mergeCell ref="A25:D25"/>
    <mergeCell ref="E25:AP25"/>
    <mergeCell ref="AQ25:AY25"/>
    <mergeCell ref="A27:D27"/>
    <mergeCell ref="A13:D13"/>
    <mergeCell ref="E13:AP13"/>
    <mergeCell ref="A16:D17"/>
    <mergeCell ref="A14:D14"/>
    <mergeCell ref="A15:D15"/>
    <mergeCell ref="E14:AP14"/>
    <mergeCell ref="E15:AP15"/>
    <mergeCell ref="E16:AP16"/>
    <mergeCell ref="E17:AP17"/>
    <mergeCell ref="AQ18:AY18"/>
    <mergeCell ref="AZ20:BH20"/>
    <mergeCell ref="A19:D19"/>
    <mergeCell ref="E19:AP19"/>
    <mergeCell ref="AQ19:AY19"/>
    <mergeCell ref="AZ19:BH19"/>
    <mergeCell ref="AQ20:AY20"/>
    <mergeCell ref="A18:D18"/>
    <mergeCell ref="E18:AP18"/>
    <mergeCell ref="E27:AP27"/>
    <mergeCell ref="AQ27:AY27"/>
    <mergeCell ref="AZ27:BH27"/>
    <mergeCell ref="AZ14:BH14"/>
    <mergeCell ref="AZ15:BH15"/>
    <mergeCell ref="AZ24:BH24"/>
    <mergeCell ref="AZ21:BH22"/>
    <mergeCell ref="AQ21:AY22"/>
    <mergeCell ref="AZ25:BH25"/>
    <mergeCell ref="AZ18:BH18"/>
    <mergeCell ref="A26:D26"/>
    <mergeCell ref="E26:AP26"/>
    <mergeCell ref="AQ26:AY26"/>
    <mergeCell ref="AZ26:BH26"/>
    <mergeCell ref="A12:D12"/>
    <mergeCell ref="E12:AP12"/>
    <mergeCell ref="AQ12:AY12"/>
    <mergeCell ref="AZ12:BH12"/>
    <mergeCell ref="AQ10:AY10"/>
    <mergeCell ref="AZ10:BH10"/>
    <mergeCell ref="AZ16:BH17"/>
    <mergeCell ref="AQ14:AY14"/>
    <mergeCell ref="AQ15:AY15"/>
    <mergeCell ref="AQ11:AY11"/>
    <mergeCell ref="AZ11:BH11"/>
    <mergeCell ref="AZ13:BH13"/>
    <mergeCell ref="AQ13:AY13"/>
    <mergeCell ref="AQ16:AY17"/>
    <mergeCell ref="A11:D11"/>
    <mergeCell ref="E11:AP11"/>
    <mergeCell ref="A9:D9"/>
    <mergeCell ref="E9:AP9"/>
    <mergeCell ref="A10:D10"/>
    <mergeCell ref="E10:AP10"/>
    <mergeCell ref="AQ9:AY9"/>
    <mergeCell ref="AZ9:BH9"/>
    <mergeCell ref="A8:D8"/>
    <mergeCell ref="E8:AP8"/>
    <mergeCell ref="AQ8:AY8"/>
    <mergeCell ref="AZ8:BH8"/>
    <mergeCell ref="A3:BH3"/>
    <mergeCell ref="A7:D7"/>
    <mergeCell ref="E7:AP7"/>
    <mergeCell ref="AQ7:AY7"/>
    <mergeCell ref="AZ7:BH7"/>
    <mergeCell ref="I4:AY4"/>
    <mergeCell ref="A21:D22"/>
    <mergeCell ref="AQ23:AY23"/>
    <mergeCell ref="AZ23:BH23"/>
    <mergeCell ref="A24:D24"/>
    <mergeCell ref="E24:AP24"/>
    <mergeCell ref="AQ24:AY24"/>
    <mergeCell ref="E22:AP22"/>
    <mergeCell ref="A28:D28"/>
    <mergeCell ref="E28:AP28"/>
    <mergeCell ref="AQ28:AY28"/>
    <mergeCell ref="AZ28:BH28"/>
    <mergeCell ref="A29:D29"/>
    <mergeCell ref="E29:AP29"/>
    <mergeCell ref="AQ29:AY29"/>
    <mergeCell ref="AZ29:BH29"/>
    <mergeCell ref="A30:D30"/>
    <mergeCell ref="E30:AP30"/>
    <mergeCell ref="AQ30:AY30"/>
    <mergeCell ref="AZ30:BH30"/>
    <mergeCell ref="A31:D31"/>
    <mergeCell ref="E31:AP31"/>
    <mergeCell ref="AQ31:AY31"/>
    <mergeCell ref="AZ31:BH31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CV25"/>
  <sheetViews>
    <sheetView view="pageBreakPreview" zoomScaleNormal="120" zoomScaleSheetLayoutView="100" workbookViewId="0" topLeftCell="A1">
      <selection activeCell="AS13" sqref="AS13:AZ13"/>
    </sheetView>
  </sheetViews>
  <sheetFormatPr defaultColWidth="9.00390625" defaultRowHeight="12.75"/>
  <cols>
    <col min="1" max="8" width="1.37890625" style="5" customWidth="1"/>
    <col min="9" max="9" width="24.75390625" style="5" customWidth="1"/>
    <col min="10" max="44" width="1.37890625" style="5" customWidth="1"/>
    <col min="45" max="45" width="5.125" style="5" customWidth="1"/>
    <col min="46" max="87" width="1.37890625" style="5" customWidth="1"/>
    <col min="88" max="88" width="2.00390625" style="5" customWidth="1"/>
    <col min="89" max="89" width="2.625" style="5" customWidth="1"/>
    <col min="90" max="16384" width="1.37890625" style="5" customWidth="1"/>
  </cols>
  <sheetData>
    <row r="1" spans="1:6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580</v>
      </c>
    </row>
    <row r="2" spans="1:10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1:100" s="8" customFormat="1" ht="15.75">
      <c r="A3" s="188" t="s">
        <v>569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 s="8" customFormat="1" ht="15.75">
      <c r="A4" s="188" t="s">
        <v>581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s="8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8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87" t="s">
        <v>130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14"/>
      <c r="BA6" s="14"/>
      <c r="BB6" s="14"/>
      <c r="BC6" s="14"/>
      <c r="BD6" s="14"/>
      <c r="BE6" s="14"/>
      <c r="BF6" s="14"/>
      <c r="BG6" s="14"/>
      <c r="BH6" s="14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 t="s">
        <v>328</v>
      </c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2.75">
      <c r="A8" s="191" t="s">
        <v>330</v>
      </c>
      <c r="B8" s="191"/>
      <c r="C8" s="191"/>
      <c r="D8" s="191"/>
      <c r="E8" s="191"/>
      <c r="F8" s="191"/>
      <c r="G8" s="191"/>
      <c r="H8" s="191"/>
      <c r="I8" s="191"/>
      <c r="J8" s="191" t="s">
        <v>571</v>
      </c>
      <c r="K8" s="191"/>
      <c r="L8" s="191"/>
      <c r="M8" s="191"/>
      <c r="N8" s="191"/>
      <c r="O8" s="191"/>
      <c r="P8" s="191"/>
      <c r="Q8" s="191"/>
      <c r="R8" s="191"/>
      <c r="S8" s="192" t="s">
        <v>133</v>
      </c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2"/>
      <c r="AK8" s="191" t="s">
        <v>324</v>
      </c>
      <c r="AL8" s="191"/>
      <c r="AM8" s="191"/>
      <c r="AN8" s="191"/>
      <c r="AO8" s="191"/>
      <c r="AP8" s="191"/>
      <c r="AQ8" s="191"/>
      <c r="AR8" s="191"/>
      <c r="AS8" s="691" t="s">
        <v>577</v>
      </c>
      <c r="AT8" s="691"/>
      <c r="AU8" s="691"/>
      <c r="AV8" s="691"/>
      <c r="AW8" s="691"/>
      <c r="AX8" s="691"/>
      <c r="AY8" s="691"/>
      <c r="AZ8" s="691"/>
      <c r="BA8" s="191" t="s">
        <v>578</v>
      </c>
      <c r="BB8" s="191"/>
      <c r="BC8" s="191"/>
      <c r="BD8" s="191"/>
      <c r="BE8" s="191"/>
      <c r="BF8" s="191"/>
      <c r="BG8" s="191"/>
      <c r="BH8" s="191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2.75">
      <c r="A9" s="361" t="s">
        <v>570</v>
      </c>
      <c r="B9" s="361"/>
      <c r="C9" s="361"/>
      <c r="D9" s="361"/>
      <c r="E9" s="361"/>
      <c r="F9" s="361"/>
      <c r="G9" s="361"/>
      <c r="H9" s="361"/>
      <c r="I9" s="361"/>
      <c r="J9" s="692">
        <v>2013</v>
      </c>
      <c r="K9" s="692"/>
      <c r="L9" s="692"/>
      <c r="M9" s="692"/>
      <c r="N9" s="692"/>
      <c r="O9" s="692"/>
      <c r="P9" s="692"/>
      <c r="Q9" s="692"/>
      <c r="R9" s="692"/>
      <c r="S9" s="190" t="s">
        <v>113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213"/>
      <c r="AK9" s="361" t="s">
        <v>575</v>
      </c>
      <c r="AL9" s="361"/>
      <c r="AM9" s="361"/>
      <c r="AN9" s="361"/>
      <c r="AO9" s="361"/>
      <c r="AP9" s="361"/>
      <c r="AQ9" s="361"/>
      <c r="AR9" s="361"/>
      <c r="AS9" s="692">
        <v>2014</v>
      </c>
      <c r="AT9" s="692"/>
      <c r="AU9" s="692"/>
      <c r="AV9" s="692"/>
      <c r="AW9" s="692"/>
      <c r="AX9" s="692"/>
      <c r="AY9" s="692"/>
      <c r="AZ9" s="692"/>
      <c r="BA9" s="361" t="s">
        <v>575</v>
      </c>
      <c r="BB9" s="361"/>
      <c r="BC9" s="361"/>
      <c r="BD9" s="361"/>
      <c r="BE9" s="361"/>
      <c r="BF9" s="361"/>
      <c r="BG9" s="361"/>
      <c r="BH9" s="361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2.75">
      <c r="A10" s="361"/>
      <c r="B10" s="361"/>
      <c r="C10" s="361"/>
      <c r="D10" s="361"/>
      <c r="E10" s="361"/>
      <c r="F10" s="361"/>
      <c r="G10" s="361"/>
      <c r="H10" s="361"/>
      <c r="I10" s="361"/>
      <c r="J10" s="361" t="s">
        <v>108</v>
      </c>
      <c r="K10" s="361"/>
      <c r="L10" s="361"/>
      <c r="M10" s="361"/>
      <c r="N10" s="361"/>
      <c r="O10" s="361"/>
      <c r="P10" s="361"/>
      <c r="Q10" s="361"/>
      <c r="R10" s="361"/>
      <c r="S10" s="361" t="s">
        <v>572</v>
      </c>
      <c r="T10" s="361"/>
      <c r="U10" s="361"/>
      <c r="V10" s="361"/>
      <c r="W10" s="361"/>
      <c r="X10" s="361"/>
      <c r="Y10" s="361"/>
      <c r="Z10" s="361"/>
      <c r="AA10" s="361"/>
      <c r="AB10" s="361" t="s">
        <v>573</v>
      </c>
      <c r="AC10" s="361"/>
      <c r="AD10" s="361"/>
      <c r="AE10" s="361"/>
      <c r="AF10" s="361"/>
      <c r="AG10" s="361"/>
      <c r="AH10" s="361"/>
      <c r="AI10" s="361"/>
      <c r="AJ10" s="361"/>
      <c r="AK10" s="361" t="s">
        <v>576</v>
      </c>
      <c r="AL10" s="361"/>
      <c r="AM10" s="361"/>
      <c r="AN10" s="361"/>
      <c r="AO10" s="361"/>
      <c r="AP10" s="361"/>
      <c r="AQ10" s="361"/>
      <c r="AR10" s="361"/>
      <c r="AS10" s="692" t="s">
        <v>108</v>
      </c>
      <c r="AT10" s="692"/>
      <c r="AU10" s="692"/>
      <c r="AV10" s="692"/>
      <c r="AW10" s="692"/>
      <c r="AX10" s="692"/>
      <c r="AY10" s="692"/>
      <c r="AZ10" s="692"/>
      <c r="BA10" s="361" t="s">
        <v>576</v>
      </c>
      <c r="BB10" s="361"/>
      <c r="BC10" s="361"/>
      <c r="BD10" s="361"/>
      <c r="BE10" s="361"/>
      <c r="BF10" s="361"/>
      <c r="BG10" s="361"/>
      <c r="BH10" s="361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2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 t="s">
        <v>115</v>
      </c>
      <c r="T11" s="189"/>
      <c r="U11" s="189"/>
      <c r="V11" s="189"/>
      <c r="W11" s="189"/>
      <c r="X11" s="189"/>
      <c r="Y11" s="189"/>
      <c r="Z11" s="189"/>
      <c r="AA11" s="189"/>
      <c r="AB11" s="189" t="s">
        <v>574</v>
      </c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2.75">
      <c r="A12" s="189">
        <v>1</v>
      </c>
      <c r="B12" s="189"/>
      <c r="C12" s="189"/>
      <c r="D12" s="189"/>
      <c r="E12" s="189"/>
      <c r="F12" s="189"/>
      <c r="G12" s="189"/>
      <c r="H12" s="189"/>
      <c r="I12" s="189"/>
      <c r="J12" s="189">
        <v>2</v>
      </c>
      <c r="K12" s="189"/>
      <c r="L12" s="189"/>
      <c r="M12" s="189"/>
      <c r="N12" s="189"/>
      <c r="O12" s="189"/>
      <c r="P12" s="189"/>
      <c r="Q12" s="189"/>
      <c r="R12" s="189"/>
      <c r="S12" s="189">
        <v>3</v>
      </c>
      <c r="T12" s="189"/>
      <c r="U12" s="189"/>
      <c r="V12" s="189"/>
      <c r="W12" s="189"/>
      <c r="X12" s="189"/>
      <c r="Y12" s="189"/>
      <c r="Z12" s="189"/>
      <c r="AA12" s="189"/>
      <c r="AB12" s="189">
        <v>4</v>
      </c>
      <c r="AC12" s="189"/>
      <c r="AD12" s="189"/>
      <c r="AE12" s="189"/>
      <c r="AF12" s="189"/>
      <c r="AG12" s="189"/>
      <c r="AH12" s="189"/>
      <c r="AI12" s="189"/>
      <c r="AJ12" s="189"/>
      <c r="AK12" s="189">
        <v>5</v>
      </c>
      <c r="AL12" s="189"/>
      <c r="AM12" s="189"/>
      <c r="AN12" s="189"/>
      <c r="AO12" s="189"/>
      <c r="AP12" s="189"/>
      <c r="AQ12" s="189"/>
      <c r="AR12" s="189"/>
      <c r="AS12" s="189">
        <v>6</v>
      </c>
      <c r="AT12" s="189"/>
      <c r="AU12" s="189"/>
      <c r="AV12" s="189"/>
      <c r="AW12" s="189"/>
      <c r="AX12" s="189"/>
      <c r="AY12" s="189"/>
      <c r="AZ12" s="189"/>
      <c r="BA12" s="189">
        <v>7</v>
      </c>
      <c r="BB12" s="189"/>
      <c r="BC12" s="189"/>
      <c r="BD12" s="189"/>
      <c r="BE12" s="189"/>
      <c r="BF12" s="189"/>
      <c r="BG12" s="189"/>
      <c r="BH12" s="189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9.5" customHeight="1">
      <c r="A13" s="51" t="s">
        <v>211</v>
      </c>
      <c r="B13" s="51"/>
      <c r="C13" s="51"/>
      <c r="D13" s="51"/>
      <c r="E13" s="51"/>
      <c r="F13" s="51"/>
      <c r="G13" s="51"/>
      <c r="H13" s="51"/>
      <c r="I13" s="51"/>
      <c r="J13" s="429">
        <f>J15+J16+J17</f>
        <v>122.87</v>
      </c>
      <c r="K13" s="429"/>
      <c r="L13" s="429"/>
      <c r="M13" s="429"/>
      <c r="N13" s="429"/>
      <c r="O13" s="429"/>
      <c r="P13" s="429"/>
      <c r="Q13" s="429"/>
      <c r="R13" s="429"/>
      <c r="S13" s="429">
        <f>S15+S16+S17</f>
        <v>122.87</v>
      </c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>
        <f>J13-S13</f>
        <v>0</v>
      </c>
      <c r="AL13" s="429"/>
      <c r="AM13" s="429"/>
      <c r="AN13" s="429"/>
      <c r="AO13" s="429"/>
      <c r="AP13" s="429"/>
      <c r="AQ13" s="429"/>
      <c r="AR13" s="429"/>
      <c r="AS13" s="429">
        <f>AS15+AS16+AS17</f>
        <v>122.87</v>
      </c>
      <c r="AT13" s="429"/>
      <c r="AU13" s="429"/>
      <c r="AV13" s="429"/>
      <c r="AW13" s="429"/>
      <c r="AX13" s="429"/>
      <c r="AY13" s="429"/>
      <c r="AZ13" s="429"/>
      <c r="BA13" s="428"/>
      <c r="BB13" s="428"/>
      <c r="BC13" s="428"/>
      <c r="BD13" s="428"/>
      <c r="BE13" s="428"/>
      <c r="BF13" s="428"/>
      <c r="BG13" s="428"/>
      <c r="BH13" s="428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9.5" customHeight="1">
      <c r="A14" s="88" t="s">
        <v>579</v>
      </c>
      <c r="B14" s="88"/>
      <c r="C14" s="88"/>
      <c r="D14" s="88"/>
      <c r="E14" s="88"/>
      <c r="F14" s="88"/>
      <c r="G14" s="88"/>
      <c r="H14" s="88"/>
      <c r="I14" s="8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254"/>
      <c r="AT14" s="254"/>
      <c r="AU14" s="254"/>
      <c r="AV14" s="254"/>
      <c r="AW14" s="254"/>
      <c r="AX14" s="254"/>
      <c r="AY14" s="254"/>
      <c r="AZ14" s="254"/>
      <c r="BA14" s="54"/>
      <c r="BB14" s="54"/>
      <c r="BC14" s="54"/>
      <c r="BD14" s="54"/>
      <c r="BE14" s="54"/>
      <c r="BF14" s="54"/>
      <c r="BG14" s="54"/>
      <c r="BH14" s="5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5" customHeight="1">
      <c r="A15" s="103"/>
      <c r="B15" s="418"/>
      <c r="C15" s="418"/>
      <c r="D15" s="418"/>
      <c r="E15" s="418"/>
      <c r="F15" s="418"/>
      <c r="G15" s="418"/>
      <c r="H15" s="418"/>
      <c r="I15" s="419"/>
      <c r="J15" s="50"/>
      <c r="K15" s="236"/>
      <c r="L15" s="236"/>
      <c r="M15" s="236"/>
      <c r="N15" s="236"/>
      <c r="O15" s="236"/>
      <c r="P15" s="236"/>
      <c r="Q15" s="236"/>
      <c r="R15" s="286"/>
      <c r="S15" s="50"/>
      <c r="T15" s="236"/>
      <c r="U15" s="236"/>
      <c r="V15" s="236"/>
      <c r="W15" s="236"/>
      <c r="X15" s="236"/>
      <c r="Y15" s="236"/>
      <c r="Z15" s="236"/>
      <c r="AA15" s="286"/>
      <c r="AB15" s="50"/>
      <c r="AC15" s="236"/>
      <c r="AD15" s="236"/>
      <c r="AE15" s="236"/>
      <c r="AF15" s="236"/>
      <c r="AG15" s="236"/>
      <c r="AH15" s="236"/>
      <c r="AI15" s="236"/>
      <c r="AJ15" s="286"/>
      <c r="AK15" s="50"/>
      <c r="AL15" s="236"/>
      <c r="AM15" s="236"/>
      <c r="AN15" s="236"/>
      <c r="AO15" s="236"/>
      <c r="AP15" s="236"/>
      <c r="AQ15" s="236"/>
      <c r="AR15" s="286"/>
      <c r="AS15" s="498"/>
      <c r="AT15" s="499"/>
      <c r="AU15" s="499"/>
      <c r="AV15" s="499"/>
      <c r="AW15" s="499"/>
      <c r="AX15" s="499"/>
      <c r="AY15" s="499"/>
      <c r="AZ15" s="500"/>
      <c r="BA15" s="693"/>
      <c r="BB15" s="694"/>
      <c r="BC15" s="694"/>
      <c r="BD15" s="694"/>
      <c r="BE15" s="694"/>
      <c r="BF15" s="694"/>
      <c r="BG15" s="694"/>
      <c r="BH15" s="69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3.5" customHeight="1">
      <c r="A16" s="696"/>
      <c r="B16" s="697"/>
      <c r="C16" s="697"/>
      <c r="D16" s="697"/>
      <c r="E16" s="697"/>
      <c r="F16" s="697"/>
      <c r="G16" s="697"/>
      <c r="H16" s="697"/>
      <c r="I16" s="69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254"/>
      <c r="AT16" s="254"/>
      <c r="AU16" s="254"/>
      <c r="AV16" s="254"/>
      <c r="AW16" s="254"/>
      <c r="AX16" s="254"/>
      <c r="AY16" s="254"/>
      <c r="AZ16" s="254"/>
      <c r="BA16" s="699"/>
      <c r="BB16" s="699"/>
      <c r="BC16" s="699"/>
      <c r="BD16" s="699"/>
      <c r="BE16" s="699"/>
      <c r="BF16" s="699"/>
      <c r="BG16" s="699"/>
      <c r="BH16" s="699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39" customHeight="1">
      <c r="A17" s="700" t="s">
        <v>272</v>
      </c>
      <c r="B17" s="700"/>
      <c r="C17" s="700"/>
      <c r="D17" s="700"/>
      <c r="E17" s="700"/>
      <c r="F17" s="700"/>
      <c r="G17" s="700"/>
      <c r="H17" s="700"/>
      <c r="I17" s="700"/>
      <c r="J17" s="701">
        <v>122.87</v>
      </c>
      <c r="K17" s="702"/>
      <c r="L17" s="702"/>
      <c r="M17" s="702"/>
      <c r="N17" s="702"/>
      <c r="O17" s="702"/>
      <c r="P17" s="702"/>
      <c r="Q17" s="702"/>
      <c r="R17" s="702"/>
      <c r="S17" s="701">
        <f>J17</f>
        <v>122.87</v>
      </c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2"/>
      <c r="AK17" s="702"/>
      <c r="AL17" s="702"/>
      <c r="AM17" s="702"/>
      <c r="AN17" s="702"/>
      <c r="AO17" s="702"/>
      <c r="AP17" s="702"/>
      <c r="AQ17" s="702"/>
      <c r="AR17" s="702"/>
      <c r="AS17" s="701">
        <v>122.87</v>
      </c>
      <c r="AT17" s="701"/>
      <c r="AU17" s="701"/>
      <c r="AV17" s="701"/>
      <c r="AW17" s="701"/>
      <c r="AX17" s="701"/>
      <c r="AY17" s="701"/>
      <c r="AZ17" s="701"/>
      <c r="BA17" s="704" t="s">
        <v>145</v>
      </c>
      <c r="BB17" s="705"/>
      <c r="BC17" s="705"/>
      <c r="BD17" s="705"/>
      <c r="BE17" s="705"/>
      <c r="BF17" s="705"/>
      <c r="BG17" s="705"/>
      <c r="BH17" s="706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9:100" ht="12.75">
      <c r="I18" s="44"/>
      <c r="J18" s="703"/>
      <c r="K18" s="703"/>
      <c r="L18" s="703"/>
      <c r="M18" s="703"/>
      <c r="N18" s="703"/>
      <c r="O18" s="703"/>
      <c r="P18" s="703"/>
      <c r="Q18" s="703"/>
      <c r="R18" s="703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20" spans="9:67" ht="12.75"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9:67" ht="12.75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9:67" ht="12.75"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9:67" ht="12.75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9:67" ht="12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9:67" ht="12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</sheetData>
  <mergeCells count="72">
    <mergeCell ref="J18:R18"/>
    <mergeCell ref="AK17:AR17"/>
    <mergeCell ref="AS17:AZ17"/>
    <mergeCell ref="BA17:BH17"/>
    <mergeCell ref="A17:I17"/>
    <mergeCell ref="J17:R17"/>
    <mergeCell ref="S17:AA17"/>
    <mergeCell ref="AB17:AJ17"/>
    <mergeCell ref="AS15:AZ15"/>
    <mergeCell ref="BA15:BH15"/>
    <mergeCell ref="A16:I16"/>
    <mergeCell ref="J16:R16"/>
    <mergeCell ref="S16:AA16"/>
    <mergeCell ref="AB16:AJ16"/>
    <mergeCell ref="AK16:AR16"/>
    <mergeCell ref="AS16:AZ16"/>
    <mergeCell ref="BA16:BH16"/>
    <mergeCell ref="AK15:AR15"/>
    <mergeCell ref="A10:I10"/>
    <mergeCell ref="J10:R10"/>
    <mergeCell ref="S10:AA10"/>
    <mergeCell ref="AB10:AJ10"/>
    <mergeCell ref="A15:I15"/>
    <mergeCell ref="J15:R15"/>
    <mergeCell ref="S15:AA15"/>
    <mergeCell ref="AB15:AJ15"/>
    <mergeCell ref="A4:BH4"/>
    <mergeCell ref="AK8:AR8"/>
    <mergeCell ref="AK9:AR9"/>
    <mergeCell ref="AK12:AR12"/>
    <mergeCell ref="A12:I12"/>
    <mergeCell ref="J12:R12"/>
    <mergeCell ref="AB12:AJ12"/>
    <mergeCell ref="S12:AA12"/>
    <mergeCell ref="AS10:AZ10"/>
    <mergeCell ref="BA10:BH10"/>
    <mergeCell ref="AS14:AZ14"/>
    <mergeCell ref="AS11:AZ11"/>
    <mergeCell ref="BA11:BH11"/>
    <mergeCell ref="BA14:BH14"/>
    <mergeCell ref="AS13:AZ13"/>
    <mergeCell ref="BA13:BH13"/>
    <mergeCell ref="AS12:AZ12"/>
    <mergeCell ref="BA12:BH12"/>
    <mergeCell ref="AK14:AR14"/>
    <mergeCell ref="AB14:AJ14"/>
    <mergeCell ref="A13:I13"/>
    <mergeCell ref="J13:R13"/>
    <mergeCell ref="AK13:AR13"/>
    <mergeCell ref="AB13:AJ13"/>
    <mergeCell ref="S13:AA13"/>
    <mergeCell ref="S14:AA14"/>
    <mergeCell ref="A14:I14"/>
    <mergeCell ref="J14:R14"/>
    <mergeCell ref="BA9:BH9"/>
    <mergeCell ref="S9:AJ9"/>
    <mergeCell ref="A11:I11"/>
    <mergeCell ref="J11:R11"/>
    <mergeCell ref="AK11:AR11"/>
    <mergeCell ref="A9:I9"/>
    <mergeCell ref="J9:R9"/>
    <mergeCell ref="AS9:AZ9"/>
    <mergeCell ref="S11:AA11"/>
    <mergeCell ref="AB11:AJ11"/>
    <mergeCell ref="A3:BH3"/>
    <mergeCell ref="A8:I8"/>
    <mergeCell ref="J8:R8"/>
    <mergeCell ref="AS8:AZ8"/>
    <mergeCell ref="BA8:BH8"/>
    <mergeCell ref="S8:AJ8"/>
    <mergeCell ref="K6:AY6"/>
    <mergeCell ref="AK10:AR10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CX57"/>
  <sheetViews>
    <sheetView view="pageBreakPreview" zoomScaleNormal="120" zoomScaleSheetLayoutView="100" workbookViewId="0" topLeftCell="A16">
      <selection activeCell="CD49" sqref="CD49"/>
    </sheetView>
  </sheetViews>
  <sheetFormatPr defaultColWidth="9.00390625" defaultRowHeight="12.75"/>
  <cols>
    <col min="1" max="44" width="1.37890625" style="5" customWidth="1"/>
    <col min="45" max="45" width="1.00390625" style="5" customWidth="1"/>
    <col min="46" max="46" width="1.37890625" style="5" hidden="1" customWidth="1"/>
    <col min="47" max="47" width="3.25390625" style="5" customWidth="1"/>
    <col min="48" max="62" width="1.37890625" style="5" customWidth="1"/>
    <col min="63" max="63" width="20.75390625" style="5" customWidth="1"/>
    <col min="64" max="93" width="1.37890625" style="5" customWidth="1"/>
    <col min="94" max="94" width="1.25" style="5" customWidth="1"/>
    <col min="95" max="16384" width="1.37890625" style="5" customWidth="1"/>
  </cols>
  <sheetData>
    <row r="1" spans="1:10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598</v>
      </c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s="8" customFormat="1" ht="15.75">
      <c r="A3" s="188" t="s">
        <v>582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s="8" customFormat="1" ht="15.75">
      <c r="A4" s="188" t="s">
        <v>599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8" customFormat="1" ht="15.75">
      <c r="A5" s="16"/>
      <c r="B5" s="16"/>
      <c r="C5" s="16"/>
      <c r="D5" s="16"/>
      <c r="E5" s="16"/>
      <c r="F5" s="16"/>
      <c r="G5" s="16"/>
      <c r="H5" s="16"/>
      <c r="I5" s="16"/>
      <c r="J5" s="87" t="s">
        <v>126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8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 t="s">
        <v>328</v>
      </c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02" ht="12.75">
      <c r="A8" s="191" t="s">
        <v>168</v>
      </c>
      <c r="B8" s="191"/>
      <c r="C8" s="191"/>
      <c r="D8" s="191"/>
      <c r="E8" s="191" t="s">
        <v>330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545" t="s">
        <v>64</v>
      </c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 t="s">
        <v>124</v>
      </c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</row>
    <row r="9" spans="1:102" ht="12.75">
      <c r="A9" s="189" t="s">
        <v>169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 t="s">
        <v>195</v>
      </c>
      <c r="AH9" s="189"/>
      <c r="AI9" s="189"/>
      <c r="AJ9" s="189"/>
      <c r="AK9" s="189"/>
      <c r="AL9" s="189" t="s">
        <v>600</v>
      </c>
      <c r="AM9" s="189"/>
      <c r="AN9" s="189"/>
      <c r="AO9" s="189"/>
      <c r="AP9" s="189"/>
      <c r="AQ9" s="189"/>
      <c r="AR9" s="189"/>
      <c r="AS9" s="189"/>
      <c r="AT9" s="189"/>
      <c r="AU9" s="189" t="s">
        <v>195</v>
      </c>
      <c r="AV9" s="189"/>
      <c r="AW9" s="189"/>
      <c r="AX9" s="189"/>
      <c r="AY9" s="189"/>
      <c r="AZ9" s="189" t="s">
        <v>600</v>
      </c>
      <c r="BA9" s="189"/>
      <c r="BB9" s="189"/>
      <c r="BC9" s="189"/>
      <c r="BD9" s="189"/>
      <c r="BE9" s="189"/>
      <c r="BF9" s="189"/>
      <c r="BG9" s="189"/>
      <c r="BH9" s="18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102" ht="12.75">
      <c r="A10" s="54">
        <v>1</v>
      </c>
      <c r="B10" s="54"/>
      <c r="C10" s="54"/>
      <c r="D10" s="54"/>
      <c r="E10" s="54">
        <v>2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0">
        <v>3</v>
      </c>
      <c r="AH10" s="236"/>
      <c r="AI10" s="236"/>
      <c r="AJ10" s="236"/>
      <c r="AK10" s="286"/>
      <c r="AL10" s="54">
        <v>4</v>
      </c>
      <c r="AM10" s="54"/>
      <c r="AN10" s="54"/>
      <c r="AO10" s="54"/>
      <c r="AP10" s="54"/>
      <c r="AQ10" s="54"/>
      <c r="AR10" s="54"/>
      <c r="AS10" s="54"/>
      <c r="AT10" s="54"/>
      <c r="AU10" s="50">
        <v>5</v>
      </c>
      <c r="AV10" s="236"/>
      <c r="AW10" s="236"/>
      <c r="AX10" s="236"/>
      <c r="AY10" s="286"/>
      <c r="AZ10" s="54">
        <v>6</v>
      </c>
      <c r="BA10" s="54"/>
      <c r="BB10" s="54"/>
      <c r="BC10" s="54"/>
      <c r="BD10" s="54"/>
      <c r="BE10" s="54"/>
      <c r="BF10" s="54"/>
      <c r="BG10" s="54"/>
      <c r="BH10" s="54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ht="12.75">
      <c r="A11" s="725" t="s">
        <v>174</v>
      </c>
      <c r="B11" s="726"/>
      <c r="C11" s="726"/>
      <c r="D11" s="727"/>
      <c r="E11" s="457" t="s">
        <v>583</v>
      </c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642">
        <v>0</v>
      </c>
      <c r="AH11" s="643"/>
      <c r="AI11" s="643"/>
      <c r="AJ11" s="643"/>
      <c r="AK11" s="644"/>
      <c r="AL11" s="737"/>
      <c r="AM11" s="737"/>
      <c r="AN11" s="737"/>
      <c r="AO11" s="737"/>
      <c r="AP11" s="737"/>
      <c r="AQ11" s="737"/>
      <c r="AR11" s="737"/>
      <c r="AS11" s="737"/>
      <c r="AT11" s="737"/>
      <c r="AU11" s="642">
        <f>AU14+AU15+AU16+AU17</f>
        <v>0</v>
      </c>
      <c r="AV11" s="643"/>
      <c r="AW11" s="643"/>
      <c r="AX11" s="643"/>
      <c r="AY11" s="644"/>
      <c r="AZ11" s="737"/>
      <c r="BA11" s="737"/>
      <c r="BB11" s="737"/>
      <c r="BC11" s="737"/>
      <c r="BD11" s="737"/>
      <c r="BE11" s="737"/>
      <c r="BF11" s="737"/>
      <c r="BG11" s="737"/>
      <c r="BH11" s="737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ht="12.75">
      <c r="A12" s="728"/>
      <c r="B12" s="729"/>
      <c r="C12" s="729"/>
      <c r="D12" s="730"/>
      <c r="E12" s="462" t="s">
        <v>193</v>
      </c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4"/>
      <c r="AG12" s="498"/>
      <c r="AH12" s="499"/>
      <c r="AI12" s="499"/>
      <c r="AJ12" s="499"/>
      <c r="AK12" s="500"/>
      <c r="AL12" s="254"/>
      <c r="AM12" s="254"/>
      <c r="AN12" s="254"/>
      <c r="AO12" s="254"/>
      <c r="AP12" s="254"/>
      <c r="AQ12" s="254"/>
      <c r="AR12" s="254"/>
      <c r="AS12" s="254"/>
      <c r="AT12" s="254"/>
      <c r="AU12" s="498"/>
      <c r="AV12" s="499"/>
      <c r="AW12" s="499"/>
      <c r="AX12" s="499"/>
      <c r="AY12" s="500"/>
      <c r="AZ12" s="254"/>
      <c r="BA12" s="254"/>
      <c r="BB12" s="254"/>
      <c r="BC12" s="254"/>
      <c r="BD12" s="254"/>
      <c r="BE12" s="254"/>
      <c r="BF12" s="254"/>
      <c r="BG12" s="254"/>
      <c r="BH12" s="254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ht="12.75">
      <c r="A13" s="728"/>
      <c r="B13" s="729"/>
      <c r="C13" s="729"/>
      <c r="D13" s="730"/>
      <c r="E13" s="59" t="s">
        <v>584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498"/>
      <c r="AH13" s="499"/>
      <c r="AI13" s="499"/>
      <c r="AJ13" s="499"/>
      <c r="AK13" s="500"/>
      <c r="AL13" s="254"/>
      <c r="AM13" s="254"/>
      <c r="AN13" s="254"/>
      <c r="AO13" s="254"/>
      <c r="AP13" s="254"/>
      <c r="AQ13" s="254"/>
      <c r="AR13" s="254"/>
      <c r="AS13" s="254"/>
      <c r="AT13" s="254"/>
      <c r="AU13" s="498"/>
      <c r="AV13" s="499"/>
      <c r="AW13" s="499"/>
      <c r="AX13" s="499"/>
      <c r="AY13" s="500"/>
      <c r="AZ13" s="254"/>
      <c r="BA13" s="254"/>
      <c r="BB13" s="254"/>
      <c r="BC13" s="254"/>
      <c r="BD13" s="254"/>
      <c r="BE13" s="254"/>
      <c r="BF13" s="254"/>
      <c r="BG13" s="254"/>
      <c r="BH13" s="254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ht="12.75">
      <c r="A14" s="728"/>
      <c r="B14" s="729"/>
      <c r="C14" s="729"/>
      <c r="D14" s="730"/>
      <c r="E14" s="659" t="s">
        <v>207</v>
      </c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498"/>
      <c r="AH14" s="499"/>
      <c r="AI14" s="499"/>
      <c r="AJ14" s="499"/>
      <c r="AK14" s="500"/>
      <c r="AL14" s="254"/>
      <c r="AM14" s="254"/>
      <c r="AN14" s="254"/>
      <c r="AO14" s="254"/>
      <c r="AP14" s="254"/>
      <c r="AQ14" s="254"/>
      <c r="AR14" s="254"/>
      <c r="AS14" s="254"/>
      <c r="AT14" s="254"/>
      <c r="AU14" s="498"/>
      <c r="AV14" s="499"/>
      <c r="AW14" s="499"/>
      <c r="AX14" s="499"/>
      <c r="AY14" s="500"/>
      <c r="AZ14" s="254"/>
      <c r="BA14" s="254"/>
      <c r="BB14" s="254"/>
      <c r="BC14" s="254"/>
      <c r="BD14" s="254"/>
      <c r="BE14" s="254"/>
      <c r="BF14" s="254"/>
      <c r="BG14" s="254"/>
      <c r="BH14" s="25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ht="12.75">
      <c r="A15" s="728"/>
      <c r="B15" s="729"/>
      <c r="C15" s="729"/>
      <c r="D15" s="730"/>
      <c r="E15" s="658" t="s">
        <v>208</v>
      </c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8"/>
      <c r="AF15" s="658"/>
      <c r="AG15" s="498"/>
      <c r="AH15" s="499"/>
      <c r="AI15" s="499"/>
      <c r="AJ15" s="499"/>
      <c r="AK15" s="500"/>
      <c r="AL15" s="254"/>
      <c r="AM15" s="254"/>
      <c r="AN15" s="254"/>
      <c r="AO15" s="254"/>
      <c r="AP15" s="254"/>
      <c r="AQ15" s="254"/>
      <c r="AR15" s="254"/>
      <c r="AS15" s="254"/>
      <c r="AT15" s="254"/>
      <c r="AU15" s="498"/>
      <c r="AV15" s="499"/>
      <c r="AW15" s="499"/>
      <c r="AX15" s="499"/>
      <c r="AY15" s="500"/>
      <c r="AZ15" s="254"/>
      <c r="BA15" s="254"/>
      <c r="BB15" s="254"/>
      <c r="BC15" s="254"/>
      <c r="BD15" s="254"/>
      <c r="BE15" s="254"/>
      <c r="BF15" s="254"/>
      <c r="BG15" s="254"/>
      <c r="BH15" s="254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ht="12.75">
      <c r="A16" s="728"/>
      <c r="B16" s="729"/>
      <c r="C16" s="729"/>
      <c r="D16" s="730"/>
      <c r="E16" s="658" t="s">
        <v>209</v>
      </c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498"/>
      <c r="AH16" s="499"/>
      <c r="AI16" s="499"/>
      <c r="AJ16" s="499"/>
      <c r="AK16" s="500"/>
      <c r="AL16" s="254"/>
      <c r="AM16" s="254"/>
      <c r="AN16" s="254"/>
      <c r="AO16" s="254"/>
      <c r="AP16" s="254"/>
      <c r="AQ16" s="254"/>
      <c r="AR16" s="254"/>
      <c r="AS16" s="254"/>
      <c r="AT16" s="254"/>
      <c r="AU16" s="498">
        <f>BK11*CH22/1000</f>
        <v>0</v>
      </c>
      <c r="AV16" s="499"/>
      <c r="AW16" s="499"/>
      <c r="AX16" s="499"/>
      <c r="AY16" s="500"/>
      <c r="AZ16" s="254"/>
      <c r="BA16" s="254"/>
      <c r="BB16" s="254"/>
      <c r="BC16" s="254"/>
      <c r="BD16" s="254"/>
      <c r="BE16" s="254"/>
      <c r="BF16" s="254"/>
      <c r="BG16" s="254"/>
      <c r="BH16" s="254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ht="12.75">
      <c r="A17" s="731"/>
      <c r="B17" s="732"/>
      <c r="C17" s="732"/>
      <c r="D17" s="733"/>
      <c r="E17" s="658" t="s">
        <v>210</v>
      </c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498"/>
      <c r="AH17" s="499"/>
      <c r="AI17" s="499"/>
      <c r="AJ17" s="499"/>
      <c r="AK17" s="500"/>
      <c r="AL17" s="254"/>
      <c r="AM17" s="254"/>
      <c r="AN17" s="254"/>
      <c r="AO17" s="254"/>
      <c r="AP17" s="254"/>
      <c r="AQ17" s="254"/>
      <c r="AR17" s="254"/>
      <c r="AS17" s="254"/>
      <c r="AT17" s="254"/>
      <c r="AU17" s="498">
        <f>BK11*CH23/1000</f>
        <v>0</v>
      </c>
      <c r="AV17" s="499"/>
      <c r="AW17" s="499"/>
      <c r="AX17" s="499"/>
      <c r="AY17" s="500"/>
      <c r="AZ17" s="254"/>
      <c r="BA17" s="254"/>
      <c r="BB17" s="254"/>
      <c r="BC17" s="254"/>
      <c r="BD17" s="254"/>
      <c r="BE17" s="254"/>
      <c r="BF17" s="254"/>
      <c r="BG17" s="254"/>
      <c r="BH17" s="254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2.75">
      <c r="A18" s="725" t="s">
        <v>175</v>
      </c>
      <c r="B18" s="726"/>
      <c r="C18" s="726"/>
      <c r="D18" s="727"/>
      <c r="E18" s="452" t="s">
        <v>585</v>
      </c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501"/>
      <c r="AH18" s="502"/>
      <c r="AI18" s="502"/>
      <c r="AJ18" s="502"/>
      <c r="AK18" s="503"/>
      <c r="AL18" s="453"/>
      <c r="AM18" s="453"/>
      <c r="AN18" s="453"/>
      <c r="AO18" s="453"/>
      <c r="AP18" s="453"/>
      <c r="AQ18" s="453"/>
      <c r="AR18" s="453"/>
      <c r="AS18" s="453"/>
      <c r="AT18" s="453"/>
      <c r="AU18" s="501"/>
      <c r="AV18" s="502"/>
      <c r="AW18" s="502"/>
      <c r="AX18" s="502"/>
      <c r="AY18" s="503"/>
      <c r="AZ18" s="453"/>
      <c r="BA18" s="453"/>
      <c r="BB18" s="453"/>
      <c r="BC18" s="453"/>
      <c r="BD18" s="453"/>
      <c r="BE18" s="453"/>
      <c r="BF18" s="453"/>
      <c r="BG18" s="453"/>
      <c r="BH18" s="453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ht="12.75">
      <c r="A19" s="728"/>
      <c r="B19" s="729"/>
      <c r="C19" s="729"/>
      <c r="D19" s="730"/>
      <c r="E19" s="462" t="s">
        <v>193</v>
      </c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4"/>
      <c r="AG19" s="498"/>
      <c r="AH19" s="499"/>
      <c r="AI19" s="499"/>
      <c r="AJ19" s="499"/>
      <c r="AK19" s="500"/>
      <c r="AL19" s="254"/>
      <c r="AM19" s="254"/>
      <c r="AN19" s="254"/>
      <c r="AO19" s="254"/>
      <c r="AP19" s="254"/>
      <c r="AQ19" s="254"/>
      <c r="AR19" s="254"/>
      <c r="AS19" s="254"/>
      <c r="AT19" s="254"/>
      <c r="AU19" s="498"/>
      <c r="AV19" s="499"/>
      <c r="AW19" s="499"/>
      <c r="AX19" s="499"/>
      <c r="AY19" s="500"/>
      <c r="AZ19" s="254"/>
      <c r="BA19" s="254"/>
      <c r="BB19" s="254"/>
      <c r="BC19" s="254"/>
      <c r="BD19" s="254"/>
      <c r="BE19" s="254"/>
      <c r="BF19" s="254"/>
      <c r="BG19" s="254"/>
      <c r="BH19" s="254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ht="12.75">
      <c r="A20" s="731"/>
      <c r="B20" s="732"/>
      <c r="C20" s="732"/>
      <c r="D20" s="733"/>
      <c r="E20" s="59" t="s">
        <v>584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498"/>
      <c r="AH20" s="499"/>
      <c r="AI20" s="499"/>
      <c r="AJ20" s="499"/>
      <c r="AK20" s="500"/>
      <c r="AL20" s="254"/>
      <c r="AM20" s="254"/>
      <c r="AN20" s="254"/>
      <c r="AO20" s="254"/>
      <c r="AP20" s="254"/>
      <c r="AQ20" s="254"/>
      <c r="AR20" s="254"/>
      <c r="AS20" s="254"/>
      <c r="AT20" s="254"/>
      <c r="AU20" s="498"/>
      <c r="AV20" s="499"/>
      <c r="AW20" s="499"/>
      <c r="AX20" s="499"/>
      <c r="AY20" s="500"/>
      <c r="AZ20" s="254"/>
      <c r="BA20" s="254"/>
      <c r="BB20" s="254"/>
      <c r="BC20" s="254"/>
      <c r="BD20" s="254"/>
      <c r="BE20" s="254"/>
      <c r="BF20" s="254"/>
      <c r="BG20" s="254"/>
      <c r="BH20" s="254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ht="12.75">
      <c r="A21" s="88" t="s">
        <v>176</v>
      </c>
      <c r="B21" s="88"/>
      <c r="C21" s="88"/>
      <c r="D21" s="88"/>
      <c r="E21" s="457" t="s">
        <v>586</v>
      </c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708">
        <v>4.68</v>
      </c>
      <c r="AH21" s="709"/>
      <c r="AI21" s="709"/>
      <c r="AJ21" s="709"/>
      <c r="AK21" s="710"/>
      <c r="AL21" s="453"/>
      <c r="AM21" s="453"/>
      <c r="AN21" s="453"/>
      <c r="AO21" s="453"/>
      <c r="AP21" s="453"/>
      <c r="AQ21" s="453"/>
      <c r="AR21" s="453"/>
      <c r="AS21" s="453"/>
      <c r="AT21" s="453"/>
      <c r="AU21" s="708">
        <v>4.87</v>
      </c>
      <c r="AV21" s="709"/>
      <c r="AW21" s="709"/>
      <c r="AX21" s="709"/>
      <c r="AY21" s="710"/>
      <c r="AZ21" s="453"/>
      <c r="BA21" s="453"/>
      <c r="BB21" s="453"/>
      <c r="BC21" s="453"/>
      <c r="BD21" s="453"/>
      <c r="BE21" s="453"/>
      <c r="BF21" s="453"/>
      <c r="BG21" s="453"/>
      <c r="BH21" s="453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ht="12.75">
      <c r="A22" s="88" t="s">
        <v>177</v>
      </c>
      <c r="B22" s="88"/>
      <c r="C22" s="88"/>
      <c r="D22" s="88"/>
      <c r="E22" s="452" t="s">
        <v>587</v>
      </c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501"/>
      <c r="AH22" s="502"/>
      <c r="AI22" s="502"/>
      <c r="AJ22" s="502"/>
      <c r="AK22" s="503"/>
      <c r="AL22" s="453"/>
      <c r="AM22" s="453"/>
      <c r="AN22" s="453"/>
      <c r="AO22" s="453"/>
      <c r="AP22" s="453"/>
      <c r="AQ22" s="453"/>
      <c r="AR22" s="453"/>
      <c r="AS22" s="453"/>
      <c r="AT22" s="453"/>
      <c r="AU22" s="501"/>
      <c r="AV22" s="502"/>
      <c r="AW22" s="502"/>
      <c r="AX22" s="502"/>
      <c r="AY22" s="503"/>
      <c r="AZ22" s="453"/>
      <c r="BA22" s="453"/>
      <c r="BB22" s="453"/>
      <c r="BC22" s="453"/>
      <c r="BD22" s="453"/>
      <c r="BE22" s="453"/>
      <c r="BF22" s="453"/>
      <c r="BG22" s="453"/>
      <c r="BH22" s="453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ht="12.75">
      <c r="A23" s="714" t="s">
        <v>178</v>
      </c>
      <c r="B23" s="715"/>
      <c r="C23" s="715"/>
      <c r="D23" s="716"/>
      <c r="E23" s="452" t="s">
        <v>588</v>
      </c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596"/>
      <c r="AH23" s="597"/>
      <c r="AI23" s="597"/>
      <c r="AJ23" s="597"/>
      <c r="AK23" s="598"/>
      <c r="AL23" s="453"/>
      <c r="AM23" s="453"/>
      <c r="AN23" s="453"/>
      <c r="AO23" s="453"/>
      <c r="AP23" s="453"/>
      <c r="AQ23" s="453"/>
      <c r="AR23" s="453"/>
      <c r="AS23" s="453"/>
      <c r="AT23" s="453"/>
      <c r="AU23" s="501"/>
      <c r="AV23" s="502"/>
      <c r="AW23" s="502"/>
      <c r="AX23" s="502"/>
      <c r="AY23" s="503"/>
      <c r="AZ23" s="453"/>
      <c r="BA23" s="453"/>
      <c r="BB23" s="453"/>
      <c r="BC23" s="453"/>
      <c r="BD23" s="453"/>
      <c r="BE23" s="453"/>
      <c r="BF23" s="453"/>
      <c r="BG23" s="453"/>
      <c r="BH23" s="45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2.75">
      <c r="A24" s="717"/>
      <c r="B24" s="718"/>
      <c r="C24" s="718"/>
      <c r="D24" s="719"/>
      <c r="E24" s="59" t="s">
        <v>589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498"/>
      <c r="AH24" s="499"/>
      <c r="AI24" s="499"/>
      <c r="AJ24" s="499"/>
      <c r="AK24" s="500"/>
      <c r="AL24" s="254"/>
      <c r="AM24" s="254"/>
      <c r="AN24" s="254"/>
      <c r="AO24" s="254"/>
      <c r="AP24" s="254"/>
      <c r="AQ24" s="254"/>
      <c r="AR24" s="254"/>
      <c r="AS24" s="254"/>
      <c r="AT24" s="254"/>
      <c r="AU24" s="498"/>
      <c r="AV24" s="499"/>
      <c r="AW24" s="499"/>
      <c r="AX24" s="499"/>
      <c r="AY24" s="500"/>
      <c r="AZ24" s="254"/>
      <c r="BA24" s="254"/>
      <c r="BB24" s="254"/>
      <c r="BC24" s="254"/>
      <c r="BD24" s="254"/>
      <c r="BE24" s="254"/>
      <c r="BF24" s="254"/>
      <c r="BG24" s="254"/>
      <c r="BH24" s="25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ht="12.75">
      <c r="A25" s="717"/>
      <c r="B25" s="718"/>
      <c r="C25" s="718"/>
      <c r="D25" s="719"/>
      <c r="E25" s="59" t="s">
        <v>590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498"/>
      <c r="AH25" s="499"/>
      <c r="AI25" s="499"/>
      <c r="AJ25" s="499"/>
      <c r="AK25" s="500"/>
      <c r="AL25" s="254"/>
      <c r="AM25" s="254"/>
      <c r="AN25" s="254"/>
      <c r="AO25" s="254"/>
      <c r="AP25" s="254"/>
      <c r="AQ25" s="254"/>
      <c r="AR25" s="254"/>
      <c r="AS25" s="254"/>
      <c r="AT25" s="254"/>
      <c r="AU25" s="498"/>
      <c r="AV25" s="499"/>
      <c r="AW25" s="499"/>
      <c r="AX25" s="499"/>
      <c r="AY25" s="500"/>
      <c r="AZ25" s="254"/>
      <c r="BA25" s="254"/>
      <c r="BB25" s="254"/>
      <c r="BC25" s="254"/>
      <c r="BD25" s="254"/>
      <c r="BE25" s="254"/>
      <c r="BF25" s="254"/>
      <c r="BG25" s="254"/>
      <c r="BH25" s="254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ht="12.75">
      <c r="A26" s="720"/>
      <c r="B26" s="721"/>
      <c r="C26" s="721"/>
      <c r="D26" s="722"/>
      <c r="E26" s="59" t="s">
        <v>591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307"/>
      <c r="AH26" s="308"/>
      <c r="AI26" s="308"/>
      <c r="AJ26" s="308"/>
      <c r="AK26" s="451"/>
      <c r="AL26" s="254"/>
      <c r="AM26" s="254"/>
      <c r="AN26" s="254"/>
      <c r="AO26" s="254"/>
      <c r="AP26" s="254"/>
      <c r="AQ26" s="254"/>
      <c r="AR26" s="254"/>
      <c r="AS26" s="254"/>
      <c r="AT26" s="254"/>
      <c r="AU26" s="498"/>
      <c r="AV26" s="499"/>
      <c r="AW26" s="499"/>
      <c r="AX26" s="499"/>
      <c r="AY26" s="500"/>
      <c r="AZ26" s="254"/>
      <c r="BA26" s="254"/>
      <c r="BB26" s="254"/>
      <c r="BC26" s="254"/>
      <c r="BD26" s="254"/>
      <c r="BE26" s="254"/>
      <c r="BF26" s="254"/>
      <c r="BG26" s="254"/>
      <c r="BH26" s="254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ht="12.75">
      <c r="A27" s="88" t="s">
        <v>179</v>
      </c>
      <c r="B27" s="88"/>
      <c r="C27" s="88"/>
      <c r="D27" s="88"/>
      <c r="E27" s="452" t="s">
        <v>592</v>
      </c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596">
        <f>AG18+AG21+AG23+AG28</f>
        <v>11.12</v>
      </c>
      <c r="AH27" s="597"/>
      <c r="AI27" s="597"/>
      <c r="AJ27" s="597"/>
      <c r="AK27" s="598"/>
      <c r="AL27" s="453"/>
      <c r="AM27" s="453"/>
      <c r="AN27" s="453"/>
      <c r="AO27" s="453"/>
      <c r="AP27" s="453"/>
      <c r="AQ27" s="453"/>
      <c r="AR27" s="453"/>
      <c r="AS27" s="453"/>
      <c r="AT27" s="453"/>
      <c r="AU27" s="596">
        <f>AU43</f>
        <v>11.58</v>
      </c>
      <c r="AV27" s="597"/>
      <c r="AW27" s="597"/>
      <c r="AX27" s="597"/>
      <c r="AY27" s="598"/>
      <c r="AZ27" s="453"/>
      <c r="BA27" s="453"/>
      <c r="BB27" s="453"/>
      <c r="BC27" s="453"/>
      <c r="BD27" s="453"/>
      <c r="BE27" s="453"/>
      <c r="BF27" s="453"/>
      <c r="BG27" s="453"/>
      <c r="BH27" s="453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2.75">
      <c r="A28" s="714" t="s">
        <v>180</v>
      </c>
      <c r="B28" s="715"/>
      <c r="C28" s="715"/>
      <c r="D28" s="716"/>
      <c r="E28" s="457" t="s">
        <v>593</v>
      </c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596">
        <f>AG30+AG35+AG40+AG41</f>
        <v>6.4399999999999995</v>
      </c>
      <c r="AH28" s="597"/>
      <c r="AI28" s="597"/>
      <c r="AJ28" s="597"/>
      <c r="AK28" s="598"/>
      <c r="AL28" s="453"/>
      <c r="AM28" s="453"/>
      <c r="AN28" s="453"/>
      <c r="AO28" s="453"/>
      <c r="AP28" s="453"/>
      <c r="AQ28" s="453"/>
      <c r="AR28" s="453"/>
      <c r="AS28" s="453"/>
      <c r="AT28" s="453"/>
      <c r="AU28" s="708">
        <f>AU30+AU35+AU40+AU41</f>
        <v>8.854</v>
      </c>
      <c r="AV28" s="709"/>
      <c r="AW28" s="709"/>
      <c r="AX28" s="709"/>
      <c r="AY28" s="710"/>
      <c r="AZ28" s="453"/>
      <c r="BA28" s="453"/>
      <c r="BB28" s="453"/>
      <c r="BC28" s="453"/>
      <c r="BD28" s="453"/>
      <c r="BE28" s="453"/>
      <c r="BF28" s="453"/>
      <c r="BG28" s="453"/>
      <c r="BH28" s="453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12.75">
      <c r="A29" s="717"/>
      <c r="B29" s="718"/>
      <c r="C29" s="718"/>
      <c r="D29" s="719"/>
      <c r="E29" s="462" t="s">
        <v>193</v>
      </c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4"/>
      <c r="AG29" s="498"/>
      <c r="AH29" s="499"/>
      <c r="AI29" s="499"/>
      <c r="AJ29" s="499"/>
      <c r="AK29" s="500"/>
      <c r="AL29" s="254"/>
      <c r="AM29" s="254"/>
      <c r="AN29" s="254"/>
      <c r="AO29" s="254"/>
      <c r="AP29" s="254"/>
      <c r="AQ29" s="254"/>
      <c r="AR29" s="254"/>
      <c r="AS29" s="254"/>
      <c r="AT29" s="254"/>
      <c r="AU29" s="219"/>
      <c r="AV29" s="220"/>
      <c r="AW29" s="220"/>
      <c r="AX29" s="220"/>
      <c r="AY29" s="422"/>
      <c r="AZ29" s="254"/>
      <c r="BA29" s="254"/>
      <c r="BB29" s="254"/>
      <c r="BC29" s="254"/>
      <c r="BD29" s="254"/>
      <c r="BE29" s="254"/>
      <c r="BF29" s="254"/>
      <c r="BG29" s="254"/>
      <c r="BH29" s="254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2.75">
      <c r="A30" s="717"/>
      <c r="B30" s="718"/>
      <c r="C30" s="718"/>
      <c r="D30" s="719"/>
      <c r="E30" s="724" t="s">
        <v>594</v>
      </c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34">
        <v>1.17</v>
      </c>
      <c r="AH30" s="735"/>
      <c r="AI30" s="735"/>
      <c r="AJ30" s="735"/>
      <c r="AK30" s="736"/>
      <c r="AL30" s="723"/>
      <c r="AM30" s="723"/>
      <c r="AN30" s="723"/>
      <c r="AO30" s="723"/>
      <c r="AP30" s="723"/>
      <c r="AQ30" s="723"/>
      <c r="AR30" s="723"/>
      <c r="AS30" s="723"/>
      <c r="AT30" s="723"/>
      <c r="AU30" s="707">
        <v>1.22</v>
      </c>
      <c r="AV30" s="252"/>
      <c r="AW30" s="252"/>
      <c r="AX30" s="252"/>
      <c r="AY30" s="253"/>
      <c r="AZ30" s="723"/>
      <c r="BA30" s="723"/>
      <c r="BB30" s="723"/>
      <c r="BC30" s="723"/>
      <c r="BD30" s="723"/>
      <c r="BE30" s="723"/>
      <c r="BF30" s="723"/>
      <c r="BG30" s="723"/>
      <c r="BH30" s="723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2.75">
      <c r="A31" s="717"/>
      <c r="B31" s="718"/>
      <c r="C31" s="718"/>
      <c r="D31" s="719"/>
      <c r="E31" s="659" t="s">
        <v>207</v>
      </c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219"/>
      <c r="AH31" s="220"/>
      <c r="AI31" s="220"/>
      <c r="AJ31" s="220"/>
      <c r="AK31" s="422"/>
      <c r="AL31" s="254"/>
      <c r="AM31" s="254"/>
      <c r="AN31" s="254"/>
      <c r="AO31" s="254"/>
      <c r="AP31" s="254"/>
      <c r="AQ31" s="254"/>
      <c r="AR31" s="254"/>
      <c r="AS31" s="254"/>
      <c r="AT31" s="254"/>
      <c r="AU31" s="219"/>
      <c r="AV31" s="220"/>
      <c r="AW31" s="220"/>
      <c r="AX31" s="220"/>
      <c r="AY31" s="422"/>
      <c r="AZ31" s="254"/>
      <c r="BA31" s="254"/>
      <c r="BB31" s="254"/>
      <c r="BC31" s="254"/>
      <c r="BD31" s="254"/>
      <c r="BE31" s="254"/>
      <c r="BF31" s="254"/>
      <c r="BG31" s="254"/>
      <c r="BH31" s="254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ht="12.75">
      <c r="A32" s="717"/>
      <c r="B32" s="718"/>
      <c r="C32" s="718"/>
      <c r="D32" s="719"/>
      <c r="E32" s="658" t="s">
        <v>208</v>
      </c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219"/>
      <c r="AH32" s="220"/>
      <c r="AI32" s="220"/>
      <c r="AJ32" s="220"/>
      <c r="AK32" s="422"/>
      <c r="AL32" s="254"/>
      <c r="AM32" s="254"/>
      <c r="AN32" s="254"/>
      <c r="AO32" s="254"/>
      <c r="AP32" s="254"/>
      <c r="AQ32" s="254"/>
      <c r="AR32" s="254"/>
      <c r="AS32" s="254"/>
      <c r="AT32" s="254"/>
      <c r="AU32" s="219"/>
      <c r="AV32" s="220"/>
      <c r="AW32" s="220"/>
      <c r="AX32" s="220"/>
      <c r="AY32" s="422"/>
      <c r="AZ32" s="254"/>
      <c r="BA32" s="254"/>
      <c r="BB32" s="254"/>
      <c r="BC32" s="254"/>
      <c r="BD32" s="254"/>
      <c r="BE32" s="254"/>
      <c r="BF32" s="254"/>
      <c r="BG32" s="254"/>
      <c r="BH32" s="254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ht="12.75">
      <c r="A33" s="717"/>
      <c r="B33" s="718"/>
      <c r="C33" s="718"/>
      <c r="D33" s="719"/>
      <c r="E33" s="658" t="s">
        <v>209</v>
      </c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219">
        <v>0.823</v>
      </c>
      <c r="AH33" s="220"/>
      <c r="AI33" s="220"/>
      <c r="AJ33" s="220"/>
      <c r="AK33" s="422"/>
      <c r="AL33" s="254"/>
      <c r="AM33" s="254"/>
      <c r="AN33" s="254"/>
      <c r="AO33" s="254"/>
      <c r="AP33" s="254"/>
      <c r="AQ33" s="254"/>
      <c r="AR33" s="254"/>
      <c r="AS33" s="254"/>
      <c r="AT33" s="254"/>
      <c r="AU33" s="243">
        <v>0.858</v>
      </c>
      <c r="AV33" s="244"/>
      <c r="AW33" s="244"/>
      <c r="AX33" s="244"/>
      <c r="AY33" s="421"/>
      <c r="AZ33" s="254"/>
      <c r="BA33" s="254"/>
      <c r="BB33" s="254"/>
      <c r="BC33" s="254"/>
      <c r="BD33" s="254"/>
      <c r="BE33" s="254"/>
      <c r="BF33" s="254"/>
      <c r="BG33" s="254"/>
      <c r="BH33" s="254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ht="12.75">
      <c r="A34" s="717"/>
      <c r="B34" s="718"/>
      <c r="C34" s="718"/>
      <c r="D34" s="719"/>
      <c r="E34" s="658" t="s">
        <v>210</v>
      </c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219">
        <v>0.347</v>
      </c>
      <c r="AH34" s="220"/>
      <c r="AI34" s="220"/>
      <c r="AJ34" s="220"/>
      <c r="AK34" s="422"/>
      <c r="AL34" s="254"/>
      <c r="AM34" s="254"/>
      <c r="AN34" s="254"/>
      <c r="AO34" s="254"/>
      <c r="AP34" s="254"/>
      <c r="AQ34" s="254"/>
      <c r="AR34" s="254"/>
      <c r="AS34" s="254"/>
      <c r="AT34" s="254"/>
      <c r="AU34" s="243">
        <v>0.362</v>
      </c>
      <c r="AV34" s="244"/>
      <c r="AW34" s="244"/>
      <c r="AX34" s="244"/>
      <c r="AY34" s="421"/>
      <c r="AZ34" s="254"/>
      <c r="BA34" s="254"/>
      <c r="BB34" s="254"/>
      <c r="BC34" s="254"/>
      <c r="BD34" s="254"/>
      <c r="BE34" s="254"/>
      <c r="BF34" s="254"/>
      <c r="BG34" s="254"/>
      <c r="BH34" s="25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ht="12.75">
      <c r="A35" s="717"/>
      <c r="B35" s="718"/>
      <c r="C35" s="718"/>
      <c r="D35" s="719"/>
      <c r="E35" s="724" t="s">
        <v>595</v>
      </c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07">
        <v>5.27</v>
      </c>
      <c r="AH35" s="252"/>
      <c r="AI35" s="252"/>
      <c r="AJ35" s="252"/>
      <c r="AK35" s="253"/>
      <c r="AL35" s="723"/>
      <c r="AM35" s="723"/>
      <c r="AN35" s="723"/>
      <c r="AO35" s="723"/>
      <c r="AP35" s="723"/>
      <c r="AQ35" s="723"/>
      <c r="AR35" s="723"/>
      <c r="AS35" s="723"/>
      <c r="AT35" s="723"/>
      <c r="AU35" s="707">
        <v>5.49</v>
      </c>
      <c r="AV35" s="252"/>
      <c r="AW35" s="252"/>
      <c r="AX35" s="252"/>
      <c r="AY35" s="253"/>
      <c r="AZ35" s="723"/>
      <c r="BA35" s="723"/>
      <c r="BB35" s="723"/>
      <c r="BC35" s="723"/>
      <c r="BD35" s="723"/>
      <c r="BE35" s="723"/>
      <c r="BF35" s="723"/>
      <c r="BG35" s="723"/>
      <c r="BH35" s="723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ht="12.75">
      <c r="A36" s="717"/>
      <c r="B36" s="718"/>
      <c r="C36" s="718"/>
      <c r="D36" s="719"/>
      <c r="E36" s="659" t="s">
        <v>207</v>
      </c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219"/>
      <c r="AH36" s="220"/>
      <c r="AI36" s="220"/>
      <c r="AJ36" s="220"/>
      <c r="AK36" s="422"/>
      <c r="AL36" s="254"/>
      <c r="AM36" s="254"/>
      <c r="AN36" s="254"/>
      <c r="AO36" s="254"/>
      <c r="AP36" s="254"/>
      <c r="AQ36" s="254"/>
      <c r="AR36" s="254"/>
      <c r="AS36" s="254"/>
      <c r="AT36" s="254"/>
      <c r="AU36" s="219"/>
      <c r="AV36" s="220"/>
      <c r="AW36" s="220"/>
      <c r="AX36" s="220"/>
      <c r="AY36" s="422"/>
      <c r="AZ36" s="254"/>
      <c r="BA36" s="254"/>
      <c r="BB36" s="254"/>
      <c r="BC36" s="254"/>
      <c r="BD36" s="254"/>
      <c r="BE36" s="254"/>
      <c r="BF36" s="254"/>
      <c r="BG36" s="254"/>
      <c r="BH36" s="254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ht="12.75">
      <c r="A37" s="717"/>
      <c r="B37" s="718"/>
      <c r="C37" s="718"/>
      <c r="D37" s="719"/>
      <c r="E37" s="658" t="s">
        <v>208</v>
      </c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219"/>
      <c r="AH37" s="220"/>
      <c r="AI37" s="220"/>
      <c r="AJ37" s="220"/>
      <c r="AK37" s="422"/>
      <c r="AL37" s="254"/>
      <c r="AM37" s="254"/>
      <c r="AN37" s="254"/>
      <c r="AO37" s="254"/>
      <c r="AP37" s="254"/>
      <c r="AQ37" s="254"/>
      <c r="AR37" s="254"/>
      <c r="AS37" s="254"/>
      <c r="AT37" s="254"/>
      <c r="AU37" s="219"/>
      <c r="AV37" s="220"/>
      <c r="AW37" s="220"/>
      <c r="AX37" s="220"/>
      <c r="AY37" s="422"/>
      <c r="AZ37" s="254"/>
      <c r="BA37" s="254"/>
      <c r="BB37" s="254"/>
      <c r="BC37" s="254"/>
      <c r="BD37" s="254"/>
      <c r="BE37" s="254"/>
      <c r="BF37" s="254"/>
      <c r="BG37" s="254"/>
      <c r="BH37" s="254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ht="12.75">
      <c r="A38" s="717"/>
      <c r="B38" s="718"/>
      <c r="C38" s="718"/>
      <c r="D38" s="719"/>
      <c r="E38" s="658" t="s">
        <v>209</v>
      </c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219">
        <v>3.708</v>
      </c>
      <c r="AH38" s="220"/>
      <c r="AI38" s="220"/>
      <c r="AJ38" s="220"/>
      <c r="AK38" s="422"/>
      <c r="AL38" s="254"/>
      <c r="AM38" s="254"/>
      <c r="AN38" s="254"/>
      <c r="AO38" s="254"/>
      <c r="AP38" s="254"/>
      <c r="AQ38" s="254"/>
      <c r="AR38" s="254"/>
      <c r="AS38" s="254"/>
      <c r="AT38" s="254"/>
      <c r="AU38" s="219">
        <v>3.863</v>
      </c>
      <c r="AV38" s="220"/>
      <c r="AW38" s="220"/>
      <c r="AX38" s="220"/>
      <c r="AY38" s="422"/>
      <c r="AZ38" s="254"/>
      <c r="BA38" s="254"/>
      <c r="BB38" s="254"/>
      <c r="BC38" s="254"/>
      <c r="BD38" s="254"/>
      <c r="BE38" s="254"/>
      <c r="BF38" s="254"/>
      <c r="BG38" s="254"/>
      <c r="BH38" s="254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ht="12.75">
      <c r="A39" s="717"/>
      <c r="B39" s="718"/>
      <c r="C39" s="718"/>
      <c r="D39" s="719"/>
      <c r="E39" s="658" t="s">
        <v>210</v>
      </c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219">
        <v>1.562</v>
      </c>
      <c r="AH39" s="220"/>
      <c r="AI39" s="220"/>
      <c r="AJ39" s="220"/>
      <c r="AK39" s="422"/>
      <c r="AL39" s="254"/>
      <c r="AM39" s="254"/>
      <c r="AN39" s="254"/>
      <c r="AO39" s="254"/>
      <c r="AP39" s="254"/>
      <c r="AQ39" s="254"/>
      <c r="AR39" s="254"/>
      <c r="AS39" s="254"/>
      <c r="AT39" s="254"/>
      <c r="AU39" s="219">
        <v>1.627</v>
      </c>
      <c r="AV39" s="220"/>
      <c r="AW39" s="220"/>
      <c r="AX39" s="220"/>
      <c r="AY39" s="422"/>
      <c r="AZ39" s="254"/>
      <c r="BA39" s="254"/>
      <c r="BB39" s="254"/>
      <c r="BC39" s="254"/>
      <c r="BD39" s="254"/>
      <c r="BE39" s="254"/>
      <c r="BF39" s="254"/>
      <c r="BG39" s="254"/>
      <c r="BH39" s="254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12.75">
      <c r="A40" s="717"/>
      <c r="B40" s="718"/>
      <c r="C40" s="718"/>
      <c r="D40" s="719"/>
      <c r="E40" s="59" t="s">
        <v>596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219"/>
      <c r="AH40" s="220"/>
      <c r="AI40" s="220"/>
      <c r="AJ40" s="220"/>
      <c r="AK40" s="422"/>
      <c r="AL40" s="254"/>
      <c r="AM40" s="254"/>
      <c r="AN40" s="254"/>
      <c r="AO40" s="254"/>
      <c r="AP40" s="254"/>
      <c r="AQ40" s="254"/>
      <c r="AR40" s="254"/>
      <c r="AS40" s="254"/>
      <c r="AT40" s="254"/>
      <c r="AU40" s="219"/>
      <c r="AV40" s="220"/>
      <c r="AW40" s="220"/>
      <c r="AX40" s="220"/>
      <c r="AY40" s="422"/>
      <c r="AZ40" s="254"/>
      <c r="BA40" s="254"/>
      <c r="BB40" s="254"/>
      <c r="BC40" s="254"/>
      <c r="BD40" s="254"/>
      <c r="BE40" s="254"/>
      <c r="BF40" s="254"/>
      <c r="BG40" s="254"/>
      <c r="BH40" s="254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ht="12.75">
      <c r="A41" s="717"/>
      <c r="B41" s="718"/>
      <c r="C41" s="718"/>
      <c r="D41" s="719"/>
      <c r="E41" s="55" t="s">
        <v>601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2"/>
      <c r="AG41" s="84"/>
      <c r="AH41" s="84"/>
      <c r="AI41" s="84"/>
      <c r="AJ41" s="84"/>
      <c r="AK41" s="83"/>
      <c r="AL41" s="454"/>
      <c r="AM41" s="455"/>
      <c r="AN41" s="455"/>
      <c r="AO41" s="455"/>
      <c r="AP41" s="455"/>
      <c r="AQ41" s="455"/>
      <c r="AR41" s="455"/>
      <c r="AS41" s="455"/>
      <c r="AT41" s="456"/>
      <c r="AU41" s="85">
        <v>2.144</v>
      </c>
      <c r="AV41" s="84"/>
      <c r="AW41" s="84"/>
      <c r="AX41" s="84"/>
      <c r="AY41" s="83"/>
      <c r="AZ41" s="454"/>
      <c r="BA41" s="455"/>
      <c r="BB41" s="455"/>
      <c r="BC41" s="455"/>
      <c r="BD41" s="455"/>
      <c r="BE41" s="455"/>
      <c r="BF41" s="455"/>
      <c r="BG41" s="455"/>
      <c r="BH41" s="456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ht="12.75">
      <c r="A42" s="720"/>
      <c r="B42" s="721"/>
      <c r="C42" s="721"/>
      <c r="D42" s="722"/>
      <c r="E42" s="100" t="s">
        <v>144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101"/>
      <c r="AG42" s="75"/>
      <c r="AH42" s="75"/>
      <c r="AI42" s="75"/>
      <c r="AJ42" s="75"/>
      <c r="AK42" s="76"/>
      <c r="AL42" s="460"/>
      <c r="AM42" s="458"/>
      <c r="AN42" s="458"/>
      <c r="AO42" s="458"/>
      <c r="AP42" s="458"/>
      <c r="AQ42" s="458"/>
      <c r="AR42" s="458"/>
      <c r="AS42" s="458"/>
      <c r="AT42" s="459"/>
      <c r="AU42" s="74"/>
      <c r="AV42" s="75"/>
      <c r="AW42" s="75"/>
      <c r="AX42" s="75"/>
      <c r="AY42" s="76"/>
      <c r="AZ42" s="460"/>
      <c r="BA42" s="458"/>
      <c r="BB42" s="458"/>
      <c r="BC42" s="458"/>
      <c r="BD42" s="458"/>
      <c r="BE42" s="458"/>
      <c r="BF42" s="458"/>
      <c r="BG42" s="458"/>
      <c r="BH42" s="459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ht="12.75">
      <c r="A43" s="714" t="s">
        <v>181</v>
      </c>
      <c r="B43" s="715"/>
      <c r="C43" s="715"/>
      <c r="D43" s="716"/>
      <c r="E43" s="452" t="s">
        <v>597</v>
      </c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596">
        <v>11.12</v>
      </c>
      <c r="AH43" s="597"/>
      <c r="AI43" s="597"/>
      <c r="AJ43" s="597"/>
      <c r="AK43" s="598"/>
      <c r="AL43" s="453"/>
      <c r="AM43" s="453"/>
      <c r="AN43" s="453"/>
      <c r="AO43" s="453"/>
      <c r="AP43" s="453"/>
      <c r="AQ43" s="453"/>
      <c r="AR43" s="453"/>
      <c r="AS43" s="453"/>
      <c r="AT43" s="453"/>
      <c r="AU43" s="596">
        <v>11.58</v>
      </c>
      <c r="AV43" s="597"/>
      <c r="AW43" s="597"/>
      <c r="AX43" s="597"/>
      <c r="AY43" s="598"/>
      <c r="AZ43" s="453"/>
      <c r="BA43" s="453"/>
      <c r="BB43" s="453"/>
      <c r="BC43" s="453"/>
      <c r="BD43" s="453"/>
      <c r="BE43" s="453"/>
      <c r="BF43" s="453"/>
      <c r="BG43" s="453"/>
      <c r="BH43" s="45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ht="12.75">
      <c r="A44" s="717"/>
      <c r="B44" s="718"/>
      <c r="C44" s="718"/>
      <c r="D44" s="719"/>
      <c r="E44" s="462" t="s">
        <v>191</v>
      </c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4"/>
      <c r="AG44" s="307"/>
      <c r="AH44" s="308"/>
      <c r="AI44" s="308"/>
      <c r="AJ44" s="308"/>
      <c r="AK44" s="451"/>
      <c r="AL44" s="254"/>
      <c r="AM44" s="254"/>
      <c r="AN44" s="254"/>
      <c r="AO44" s="254"/>
      <c r="AP44" s="254"/>
      <c r="AQ44" s="254"/>
      <c r="AR44" s="254"/>
      <c r="AS44" s="254"/>
      <c r="AT44" s="254"/>
      <c r="AU44" s="498"/>
      <c r="AV44" s="499"/>
      <c r="AW44" s="499"/>
      <c r="AX44" s="499"/>
      <c r="AY44" s="500"/>
      <c r="AZ44" s="254"/>
      <c r="BA44" s="254"/>
      <c r="BB44" s="254"/>
      <c r="BC44" s="254"/>
      <c r="BD44" s="254"/>
      <c r="BE44" s="254"/>
      <c r="BF44" s="254"/>
      <c r="BG44" s="254"/>
      <c r="BH44" s="25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ht="12.75">
      <c r="A45" s="717"/>
      <c r="B45" s="718"/>
      <c r="C45" s="718"/>
      <c r="D45" s="719"/>
      <c r="E45" s="659" t="s">
        <v>207</v>
      </c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307"/>
      <c r="AH45" s="308"/>
      <c r="AI45" s="308"/>
      <c r="AJ45" s="308"/>
      <c r="AK45" s="451"/>
      <c r="AL45" s="254"/>
      <c r="AM45" s="254"/>
      <c r="AN45" s="254"/>
      <c r="AO45" s="254"/>
      <c r="AP45" s="254"/>
      <c r="AQ45" s="254"/>
      <c r="AR45" s="254"/>
      <c r="AS45" s="254"/>
      <c r="AT45" s="254"/>
      <c r="AU45" s="713"/>
      <c r="AV45" s="499"/>
      <c r="AW45" s="499"/>
      <c r="AX45" s="499"/>
      <c r="AY45" s="500"/>
      <c r="AZ45" s="254"/>
      <c r="BA45" s="254"/>
      <c r="BB45" s="254"/>
      <c r="BC45" s="254"/>
      <c r="BD45" s="254"/>
      <c r="BE45" s="254"/>
      <c r="BF45" s="254"/>
      <c r="BG45" s="254"/>
      <c r="BH45" s="254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ht="12.75">
      <c r="A46" s="717"/>
      <c r="B46" s="718"/>
      <c r="C46" s="718"/>
      <c r="D46" s="719"/>
      <c r="E46" s="658" t="s">
        <v>208</v>
      </c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8"/>
      <c r="AE46" s="658"/>
      <c r="AF46" s="658"/>
      <c r="AG46" s="307"/>
      <c r="AH46" s="308"/>
      <c r="AI46" s="308"/>
      <c r="AJ46" s="308"/>
      <c r="AK46" s="451"/>
      <c r="AL46" s="254"/>
      <c r="AM46" s="254"/>
      <c r="AN46" s="254"/>
      <c r="AO46" s="254"/>
      <c r="AP46" s="254"/>
      <c r="AQ46" s="254"/>
      <c r="AR46" s="254"/>
      <c r="AS46" s="254"/>
      <c r="AT46" s="254"/>
      <c r="AU46" s="498"/>
      <c r="AV46" s="499"/>
      <c r="AW46" s="499"/>
      <c r="AX46" s="499"/>
      <c r="AY46" s="500"/>
      <c r="AZ46" s="254"/>
      <c r="BA46" s="254"/>
      <c r="BB46" s="254"/>
      <c r="BC46" s="254"/>
      <c r="BD46" s="254"/>
      <c r="BE46" s="254"/>
      <c r="BF46" s="254"/>
      <c r="BG46" s="254"/>
      <c r="BH46" s="254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2.75">
      <c r="A47" s="717"/>
      <c r="B47" s="718"/>
      <c r="C47" s="718"/>
      <c r="D47" s="719"/>
      <c r="E47" s="658" t="s">
        <v>209</v>
      </c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658"/>
      <c r="AF47" s="658"/>
      <c r="AG47" s="307">
        <v>7.82</v>
      </c>
      <c r="AH47" s="308"/>
      <c r="AI47" s="308"/>
      <c r="AJ47" s="308"/>
      <c r="AK47" s="451"/>
      <c r="AL47" s="254"/>
      <c r="AM47" s="254"/>
      <c r="AN47" s="254"/>
      <c r="AO47" s="254"/>
      <c r="AP47" s="254"/>
      <c r="AQ47" s="254"/>
      <c r="AR47" s="254"/>
      <c r="AS47" s="254"/>
      <c r="AT47" s="254"/>
      <c r="AU47" s="498">
        <v>8.1</v>
      </c>
      <c r="AV47" s="499"/>
      <c r="AW47" s="499"/>
      <c r="AX47" s="499"/>
      <c r="AY47" s="500"/>
      <c r="AZ47" s="254"/>
      <c r="BA47" s="254"/>
      <c r="BB47" s="254"/>
      <c r="BC47" s="254"/>
      <c r="BD47" s="254"/>
      <c r="BE47" s="254"/>
      <c r="BF47" s="254"/>
      <c r="BG47" s="254"/>
      <c r="BH47" s="254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ht="12.75">
      <c r="A48" s="720"/>
      <c r="B48" s="721"/>
      <c r="C48" s="721"/>
      <c r="D48" s="722"/>
      <c r="E48" s="658" t="s">
        <v>210</v>
      </c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307">
        <v>3.3</v>
      </c>
      <c r="AH48" s="308"/>
      <c r="AI48" s="308"/>
      <c r="AJ48" s="308"/>
      <c r="AK48" s="451"/>
      <c r="AL48" s="254"/>
      <c r="AM48" s="254"/>
      <c r="AN48" s="254"/>
      <c r="AO48" s="254"/>
      <c r="AP48" s="254"/>
      <c r="AQ48" s="254"/>
      <c r="AR48" s="254"/>
      <c r="AS48" s="254"/>
      <c r="AT48" s="254"/>
      <c r="AU48" s="498">
        <v>3.4</v>
      </c>
      <c r="AV48" s="499"/>
      <c r="AW48" s="499"/>
      <c r="AX48" s="499"/>
      <c r="AY48" s="500"/>
      <c r="AZ48" s="254"/>
      <c r="BA48" s="254"/>
      <c r="BB48" s="254"/>
      <c r="BC48" s="254"/>
      <c r="BD48" s="254"/>
      <c r="BE48" s="254"/>
      <c r="BF48" s="254"/>
      <c r="BG48" s="254"/>
      <c r="BH48" s="254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23:102" ht="12.75">
      <c r="W49" s="711" t="s">
        <v>139</v>
      </c>
      <c r="X49" s="711"/>
      <c r="Y49" s="711"/>
      <c r="Z49" s="711"/>
      <c r="AA49" s="711"/>
      <c r="AB49" s="711"/>
      <c r="AC49" s="711"/>
      <c r="AD49" s="711"/>
      <c r="AE49" s="711"/>
      <c r="AF49" s="711"/>
      <c r="AG49" s="712">
        <f>AG45+AG46+AG47+AG48</f>
        <v>11.120000000000001</v>
      </c>
      <c r="AH49" s="712"/>
      <c r="AI49" s="712"/>
      <c r="AJ49" s="712"/>
      <c r="AK49" s="712"/>
      <c r="AL49" s="712">
        <f>SUM(AL45:AL48)</f>
        <v>0</v>
      </c>
      <c r="AM49" s="712"/>
      <c r="AN49" s="712"/>
      <c r="AO49" s="712"/>
      <c r="AP49" s="712"/>
      <c r="AQ49" s="712"/>
      <c r="AR49" s="712"/>
      <c r="AS49" s="712"/>
      <c r="AT49" s="712"/>
      <c r="AU49" s="712">
        <f>AU45+AU46+AU47+AU48</f>
        <v>11.5</v>
      </c>
      <c r="AV49" s="712"/>
      <c r="AW49" s="712"/>
      <c r="AX49" s="712"/>
      <c r="AY49" s="712"/>
      <c r="AZ49" s="712">
        <f>SUM(AZ45:AZ48)</f>
        <v>0</v>
      </c>
      <c r="BA49" s="712"/>
      <c r="BB49" s="712"/>
      <c r="BC49" s="712"/>
      <c r="BD49" s="712"/>
      <c r="BE49" s="712"/>
      <c r="BF49" s="712"/>
      <c r="BG49" s="712"/>
      <c r="BH49" s="712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5:102" ht="12.7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5:60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5:60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5:60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5:60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5:60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5:60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5:60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</sheetData>
  <mergeCells count="218">
    <mergeCell ref="AU17:AY17"/>
    <mergeCell ref="AU18:AY18"/>
    <mergeCell ref="AL25:AT25"/>
    <mergeCell ref="AL29:AT29"/>
    <mergeCell ref="AU33:AY33"/>
    <mergeCell ref="AU39:AY39"/>
    <mergeCell ref="AG40:AK40"/>
    <mergeCell ref="AL40:AT40"/>
    <mergeCell ref="AL30:AT30"/>
    <mergeCell ref="AG8:AT8"/>
    <mergeCell ref="AU41:AY42"/>
    <mergeCell ref="AU14:AY14"/>
    <mergeCell ref="AU26:AY26"/>
    <mergeCell ref="AU21:AY21"/>
    <mergeCell ref="AU25:AY25"/>
    <mergeCell ref="AL26:AT26"/>
    <mergeCell ref="AU27:AY27"/>
    <mergeCell ref="AL16:AT16"/>
    <mergeCell ref="AU11:AY11"/>
    <mergeCell ref="AZ23:BH23"/>
    <mergeCell ref="AZ20:BH20"/>
    <mergeCell ref="AZ16:BH16"/>
    <mergeCell ref="AZ17:BH17"/>
    <mergeCell ref="AZ18:BH18"/>
    <mergeCell ref="E23:AF23"/>
    <mergeCell ref="AG23:AK23"/>
    <mergeCell ref="AL23:AT23"/>
    <mergeCell ref="AU23:AY23"/>
    <mergeCell ref="A22:D22"/>
    <mergeCell ref="AZ22:BH22"/>
    <mergeCell ref="E22:AF22"/>
    <mergeCell ref="AG22:AK22"/>
    <mergeCell ref="AL22:AT22"/>
    <mergeCell ref="AU22:AY22"/>
    <mergeCell ref="A21:D21"/>
    <mergeCell ref="AZ21:BH21"/>
    <mergeCell ref="E20:AF20"/>
    <mergeCell ref="AG20:AK20"/>
    <mergeCell ref="AL20:AT20"/>
    <mergeCell ref="AU20:AY20"/>
    <mergeCell ref="E21:AF21"/>
    <mergeCell ref="AG21:AK21"/>
    <mergeCell ref="AL21:AT21"/>
    <mergeCell ref="AU16:AY16"/>
    <mergeCell ref="E41:AF41"/>
    <mergeCell ref="A8:D8"/>
    <mergeCell ref="E8:AF8"/>
    <mergeCell ref="E18:AF18"/>
    <mergeCell ref="AG18:AK18"/>
    <mergeCell ref="AL18:AT18"/>
    <mergeCell ref="E16:AF16"/>
    <mergeCell ref="AG16:AK16"/>
    <mergeCell ref="A9:D9"/>
    <mergeCell ref="AZ11:BH11"/>
    <mergeCell ref="A4:BH4"/>
    <mergeCell ref="AZ25:BH25"/>
    <mergeCell ref="E17:AF17"/>
    <mergeCell ref="AG17:AK17"/>
    <mergeCell ref="AL17:AT17"/>
    <mergeCell ref="AZ19:BH19"/>
    <mergeCell ref="E11:AF11"/>
    <mergeCell ref="AG11:AK11"/>
    <mergeCell ref="AL11:AT11"/>
    <mergeCell ref="AL9:AT9"/>
    <mergeCell ref="AZ9:BH9"/>
    <mergeCell ref="A10:D10"/>
    <mergeCell ref="E9:AF9"/>
    <mergeCell ref="E10:AF10"/>
    <mergeCell ref="AL10:AT10"/>
    <mergeCell ref="AZ10:BH10"/>
    <mergeCell ref="AG10:AK10"/>
    <mergeCell ref="A3:BH3"/>
    <mergeCell ref="AZ13:BH13"/>
    <mergeCell ref="E13:AF13"/>
    <mergeCell ref="AG13:AK13"/>
    <mergeCell ref="AL13:AT13"/>
    <mergeCell ref="AU13:AY13"/>
    <mergeCell ref="AU9:AY9"/>
    <mergeCell ref="AU10:AY10"/>
    <mergeCell ref="AG9:AK9"/>
    <mergeCell ref="AU8:BH8"/>
    <mergeCell ref="AZ12:BH12"/>
    <mergeCell ref="E12:AF12"/>
    <mergeCell ref="AG12:AK12"/>
    <mergeCell ref="AL12:AT12"/>
    <mergeCell ref="AU12:AY12"/>
    <mergeCell ref="AZ14:BH14"/>
    <mergeCell ref="E15:AF15"/>
    <mergeCell ref="AG15:AK15"/>
    <mergeCell ref="AL15:AT15"/>
    <mergeCell ref="AU15:AY15"/>
    <mergeCell ref="AZ15:BH15"/>
    <mergeCell ref="E14:AF14"/>
    <mergeCell ref="AG14:AK14"/>
    <mergeCell ref="AL14:AT14"/>
    <mergeCell ref="E19:AF19"/>
    <mergeCell ref="AG19:AK19"/>
    <mergeCell ref="AL19:AT19"/>
    <mergeCell ref="AU19:AY19"/>
    <mergeCell ref="AZ26:BH26"/>
    <mergeCell ref="E24:AF24"/>
    <mergeCell ref="AG24:AK24"/>
    <mergeCell ref="AL24:AT24"/>
    <mergeCell ref="AU24:AY24"/>
    <mergeCell ref="AZ24:BH24"/>
    <mergeCell ref="AZ27:BH27"/>
    <mergeCell ref="E26:AF26"/>
    <mergeCell ref="AG26:AK26"/>
    <mergeCell ref="A27:D27"/>
    <mergeCell ref="E27:AF27"/>
    <mergeCell ref="AG27:AK27"/>
    <mergeCell ref="AL27:AT27"/>
    <mergeCell ref="A23:D26"/>
    <mergeCell ref="E25:AF25"/>
    <mergeCell ref="AG25:AK25"/>
    <mergeCell ref="E30:AF30"/>
    <mergeCell ref="AG32:AK32"/>
    <mergeCell ref="AL32:AT32"/>
    <mergeCell ref="AG31:AK31"/>
    <mergeCell ref="AL31:AT31"/>
    <mergeCell ref="E32:AF32"/>
    <mergeCell ref="AG30:AK30"/>
    <mergeCell ref="E31:AF31"/>
    <mergeCell ref="AZ33:BH33"/>
    <mergeCell ref="E34:AF34"/>
    <mergeCell ref="AG34:AK34"/>
    <mergeCell ref="AL34:AT34"/>
    <mergeCell ref="E33:AF33"/>
    <mergeCell ref="AG33:AK33"/>
    <mergeCell ref="AL33:AT33"/>
    <mergeCell ref="AZ34:BH34"/>
    <mergeCell ref="AU34:AY34"/>
    <mergeCell ref="AU31:AY31"/>
    <mergeCell ref="AZ31:BH31"/>
    <mergeCell ref="AU32:AY32"/>
    <mergeCell ref="AZ32:BH32"/>
    <mergeCell ref="AU28:AY28"/>
    <mergeCell ref="AZ28:BH28"/>
    <mergeCell ref="AU29:AY29"/>
    <mergeCell ref="AZ29:BH29"/>
    <mergeCell ref="A11:D17"/>
    <mergeCell ref="A18:D20"/>
    <mergeCell ref="AU30:AY30"/>
    <mergeCell ref="AZ30:BH30"/>
    <mergeCell ref="E28:AF28"/>
    <mergeCell ref="AG28:AK28"/>
    <mergeCell ref="AL28:AT28"/>
    <mergeCell ref="A28:D42"/>
    <mergeCell ref="E29:AF29"/>
    <mergeCell ref="AG29:AK29"/>
    <mergeCell ref="E35:AF35"/>
    <mergeCell ref="AG35:AK35"/>
    <mergeCell ref="AL35:AT35"/>
    <mergeCell ref="E36:AF36"/>
    <mergeCell ref="AU35:AY35"/>
    <mergeCell ref="AZ35:BH35"/>
    <mergeCell ref="AU37:AY37"/>
    <mergeCell ref="AZ37:BH37"/>
    <mergeCell ref="AZ36:BH36"/>
    <mergeCell ref="AU36:AY36"/>
    <mergeCell ref="E37:AF37"/>
    <mergeCell ref="AG37:AK37"/>
    <mergeCell ref="AL37:AT37"/>
    <mergeCell ref="AG36:AK36"/>
    <mergeCell ref="AL36:AT36"/>
    <mergeCell ref="AL41:AT42"/>
    <mergeCell ref="E38:AF38"/>
    <mergeCell ref="AG38:AK38"/>
    <mergeCell ref="AL38:AT38"/>
    <mergeCell ref="E39:AF39"/>
    <mergeCell ref="AG39:AK39"/>
    <mergeCell ref="AL39:AT39"/>
    <mergeCell ref="E42:AF42"/>
    <mergeCell ref="AG41:AK42"/>
    <mergeCell ref="E40:AF40"/>
    <mergeCell ref="E45:AF45"/>
    <mergeCell ref="AG45:AK45"/>
    <mergeCell ref="AL45:AT45"/>
    <mergeCell ref="AZ39:BH39"/>
    <mergeCell ref="AU40:AY40"/>
    <mergeCell ref="AZ40:BH40"/>
    <mergeCell ref="AL44:AT44"/>
    <mergeCell ref="AU44:AY44"/>
    <mergeCell ref="AZ44:BH44"/>
    <mergeCell ref="AZ41:BH42"/>
    <mergeCell ref="A43:D48"/>
    <mergeCell ref="E46:AF46"/>
    <mergeCell ref="AG46:AK46"/>
    <mergeCell ref="AL46:AT46"/>
    <mergeCell ref="AL47:AT47"/>
    <mergeCell ref="E44:AF44"/>
    <mergeCell ref="AG44:AK44"/>
    <mergeCell ref="E43:AF43"/>
    <mergeCell ref="AG43:AK43"/>
    <mergeCell ref="AL43:AT43"/>
    <mergeCell ref="J5:AW5"/>
    <mergeCell ref="AU48:AY48"/>
    <mergeCell ref="AZ48:BH48"/>
    <mergeCell ref="E47:AF47"/>
    <mergeCell ref="E48:AF48"/>
    <mergeCell ref="AG48:AK48"/>
    <mergeCell ref="AL48:AT48"/>
    <mergeCell ref="AG47:AK47"/>
    <mergeCell ref="AU45:AY45"/>
    <mergeCell ref="AZ45:BH45"/>
    <mergeCell ref="AZ49:BH49"/>
    <mergeCell ref="AU47:AY47"/>
    <mergeCell ref="AZ47:BH47"/>
    <mergeCell ref="AU46:AY46"/>
    <mergeCell ref="AZ46:BH46"/>
    <mergeCell ref="AU43:AY43"/>
    <mergeCell ref="AZ43:BH43"/>
    <mergeCell ref="AU38:AY38"/>
    <mergeCell ref="AZ38:BH38"/>
    <mergeCell ref="W49:AF49"/>
    <mergeCell ref="AG49:AK49"/>
    <mergeCell ref="AL49:AT49"/>
    <mergeCell ref="AU49:AY49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B56"/>
  <sheetViews>
    <sheetView view="pageBreakPreview" zoomScaleNormal="120" zoomScaleSheetLayoutView="100" workbookViewId="0" topLeftCell="A19">
      <selection activeCell="CJ14" sqref="CJ14"/>
    </sheetView>
  </sheetViews>
  <sheetFormatPr defaultColWidth="9.00390625" defaultRowHeight="12.75"/>
  <cols>
    <col min="1" max="31" width="1.37890625" style="5" customWidth="1"/>
    <col min="32" max="32" width="1.12109375" style="5" customWidth="1"/>
    <col min="33" max="33" width="1.37890625" style="5" hidden="1" customWidth="1"/>
    <col min="34" max="39" width="1.37890625" style="5" customWidth="1"/>
    <col min="40" max="40" width="0.12890625" style="5" customWidth="1"/>
    <col min="41" max="43" width="1.37890625" style="5" customWidth="1"/>
    <col min="44" max="44" width="3.00390625" style="5" customWidth="1"/>
    <col min="45" max="49" width="1.37890625" style="5" customWidth="1"/>
    <col min="50" max="50" width="1.625" style="5" customWidth="1"/>
    <col min="51" max="51" width="4.375" style="5" customWidth="1"/>
    <col min="52" max="52" width="1.37890625" style="5" customWidth="1"/>
    <col min="53" max="53" width="0.6171875" style="5" customWidth="1"/>
    <col min="54" max="54" width="0.875" style="5" customWidth="1"/>
    <col min="55" max="65" width="1.37890625" style="5" customWidth="1"/>
    <col min="66" max="66" width="9.75390625" style="5" customWidth="1"/>
    <col min="67" max="112" width="1.37890625" style="5" customWidth="1"/>
    <col min="113" max="113" width="1.00390625" style="5" customWidth="1"/>
    <col min="114" max="114" width="1.37890625" style="5" customWidth="1"/>
    <col min="115" max="115" width="5.625" style="5" customWidth="1"/>
    <col min="116" max="116" width="1.75390625" style="5" customWidth="1"/>
    <col min="117" max="16384" width="1.37890625" style="5" customWidth="1"/>
  </cols>
  <sheetData>
    <row r="1" spans="1:12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606</v>
      </c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s="8" customFormat="1" ht="15.75">
      <c r="A3" s="188" t="s">
        <v>607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8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87" t="s">
        <v>131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14"/>
      <c r="BA4" s="14"/>
      <c r="BB4" s="14"/>
      <c r="BC4" s="14"/>
      <c r="BD4" s="14"/>
      <c r="BE4" s="14"/>
      <c r="BF4" s="14"/>
      <c r="BG4" s="14"/>
      <c r="BH4" s="1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8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2.75">
      <c r="A7" s="191" t="s">
        <v>168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 t="s">
        <v>604</v>
      </c>
      <c r="AI7" s="191"/>
      <c r="AJ7" s="191"/>
      <c r="AK7" s="191"/>
      <c r="AL7" s="191"/>
      <c r="AM7" s="191"/>
      <c r="AN7" s="192"/>
      <c r="AO7" s="691">
        <v>2013</v>
      </c>
      <c r="AP7" s="691"/>
      <c r="AQ7" s="691"/>
      <c r="AR7" s="691"/>
      <c r="AS7" s="691"/>
      <c r="AT7" s="691"/>
      <c r="AU7" s="691"/>
      <c r="AV7" s="691"/>
      <c r="AW7" s="691"/>
      <c r="AX7" s="691"/>
      <c r="AY7" s="691">
        <v>2014</v>
      </c>
      <c r="AZ7" s="691"/>
      <c r="BA7" s="691"/>
      <c r="BB7" s="691"/>
      <c r="BC7" s="691"/>
      <c r="BD7" s="691"/>
      <c r="BE7" s="691"/>
      <c r="BF7" s="691"/>
      <c r="BG7" s="691"/>
      <c r="BH7" s="691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2.75">
      <c r="A8" s="361" t="s">
        <v>169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 t="s">
        <v>172</v>
      </c>
      <c r="AI8" s="361"/>
      <c r="AJ8" s="361"/>
      <c r="AK8" s="361"/>
      <c r="AL8" s="361"/>
      <c r="AM8" s="361"/>
      <c r="AN8" s="392"/>
      <c r="AO8" s="189" t="s">
        <v>108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 t="s">
        <v>108</v>
      </c>
      <c r="AZ8" s="189"/>
      <c r="BA8" s="189"/>
      <c r="BB8" s="189"/>
      <c r="BC8" s="189"/>
      <c r="BD8" s="189"/>
      <c r="BE8" s="189"/>
      <c r="BF8" s="189"/>
      <c r="BG8" s="189"/>
      <c r="BH8" s="189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12.75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 t="s">
        <v>195</v>
      </c>
      <c r="AP9" s="361"/>
      <c r="AQ9" s="361"/>
      <c r="AR9" s="361"/>
      <c r="AS9" s="361" t="s">
        <v>545</v>
      </c>
      <c r="AT9" s="361"/>
      <c r="AU9" s="361"/>
      <c r="AV9" s="361"/>
      <c r="AW9" s="361"/>
      <c r="AX9" s="361"/>
      <c r="AY9" s="361" t="s">
        <v>195</v>
      </c>
      <c r="AZ9" s="361"/>
      <c r="BA9" s="361"/>
      <c r="BB9" s="361"/>
      <c r="BC9" s="361" t="s">
        <v>545</v>
      </c>
      <c r="BD9" s="361"/>
      <c r="BE9" s="361"/>
      <c r="BF9" s="361"/>
      <c r="BG9" s="361"/>
      <c r="BH9" s="361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12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 t="s">
        <v>502</v>
      </c>
      <c r="AT10" s="189"/>
      <c r="AU10" s="189"/>
      <c r="AV10" s="189"/>
      <c r="AW10" s="189"/>
      <c r="AX10" s="189"/>
      <c r="AY10" s="189"/>
      <c r="AZ10" s="189"/>
      <c r="BA10" s="189"/>
      <c r="BB10" s="189"/>
      <c r="BC10" s="189" t="s">
        <v>502</v>
      </c>
      <c r="BD10" s="189"/>
      <c r="BE10" s="189"/>
      <c r="BF10" s="189"/>
      <c r="BG10" s="189"/>
      <c r="BH10" s="189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12.75">
      <c r="A11" s="189">
        <v>1</v>
      </c>
      <c r="B11" s="189"/>
      <c r="C11" s="189"/>
      <c r="D11" s="189"/>
      <c r="E11" s="361">
        <v>2</v>
      </c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190">
        <v>3</v>
      </c>
      <c r="AI11" s="53"/>
      <c r="AJ11" s="53"/>
      <c r="AK11" s="53"/>
      <c r="AL11" s="53"/>
      <c r="AM11" s="53"/>
      <c r="AN11" s="213"/>
      <c r="AO11" s="190">
        <v>4</v>
      </c>
      <c r="AP11" s="53"/>
      <c r="AQ11" s="53"/>
      <c r="AR11" s="53"/>
      <c r="AS11" s="189">
        <v>5</v>
      </c>
      <c r="AT11" s="189"/>
      <c r="AU11" s="189"/>
      <c r="AV11" s="189"/>
      <c r="AW11" s="189"/>
      <c r="AX11" s="189"/>
      <c r="AY11" s="190">
        <v>6</v>
      </c>
      <c r="AZ11" s="53"/>
      <c r="BA11" s="53"/>
      <c r="BB11" s="213"/>
      <c r="BC11" s="189">
        <v>7</v>
      </c>
      <c r="BD11" s="189"/>
      <c r="BE11" s="189"/>
      <c r="BF11" s="189"/>
      <c r="BG11" s="189"/>
      <c r="BH11" s="189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12.75">
      <c r="A12" s="738" t="s">
        <v>174</v>
      </c>
      <c r="B12" s="739"/>
      <c r="C12" s="739"/>
      <c r="D12" s="739"/>
      <c r="E12" s="552" t="s">
        <v>608</v>
      </c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4"/>
      <c r="AH12" s="512" t="s">
        <v>328</v>
      </c>
      <c r="AI12" s="513"/>
      <c r="AJ12" s="513"/>
      <c r="AK12" s="513"/>
      <c r="AL12" s="513"/>
      <c r="AM12" s="513"/>
      <c r="AN12" s="514"/>
      <c r="AO12" s="584">
        <f>AO14+AO15+AO18</f>
        <v>3828.64</v>
      </c>
      <c r="AP12" s="584"/>
      <c r="AQ12" s="584"/>
      <c r="AR12" s="584"/>
      <c r="AS12" s="512"/>
      <c r="AT12" s="513"/>
      <c r="AU12" s="513"/>
      <c r="AV12" s="513"/>
      <c r="AW12" s="513"/>
      <c r="AX12" s="514"/>
      <c r="AY12" s="558">
        <f>AY14+AY15+AY18</f>
        <v>3982.36</v>
      </c>
      <c r="AZ12" s="584"/>
      <c r="BA12" s="584"/>
      <c r="BB12" s="585"/>
      <c r="BC12" s="512"/>
      <c r="BD12" s="513"/>
      <c r="BE12" s="513"/>
      <c r="BF12" s="513"/>
      <c r="BG12" s="513"/>
      <c r="BH12" s="514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32" ht="12.75">
      <c r="A13" s="740"/>
      <c r="B13" s="741"/>
      <c r="C13" s="741"/>
      <c r="D13" s="741"/>
      <c r="E13" s="549" t="s">
        <v>609</v>
      </c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1"/>
      <c r="AH13" s="546"/>
      <c r="AI13" s="547"/>
      <c r="AJ13" s="547"/>
      <c r="AK13" s="547"/>
      <c r="AL13" s="547"/>
      <c r="AM13" s="547"/>
      <c r="AN13" s="548"/>
      <c r="AO13" s="587"/>
      <c r="AP13" s="587"/>
      <c r="AQ13" s="587"/>
      <c r="AR13" s="587"/>
      <c r="AS13" s="546"/>
      <c r="AT13" s="547"/>
      <c r="AU13" s="547"/>
      <c r="AV13" s="547"/>
      <c r="AW13" s="547"/>
      <c r="AX13" s="548"/>
      <c r="AY13" s="586"/>
      <c r="AZ13" s="587"/>
      <c r="BA13" s="587"/>
      <c r="BB13" s="588"/>
      <c r="BC13" s="546"/>
      <c r="BD13" s="547"/>
      <c r="BE13" s="547"/>
      <c r="BF13" s="547"/>
      <c r="BG13" s="547"/>
      <c r="BH13" s="548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 s="19"/>
      <c r="DW13" s="19"/>
      <c r="DX13" s="19"/>
      <c r="DY13" s="19"/>
      <c r="DZ13" s="19"/>
      <c r="EA13" s="19"/>
      <c r="EB13" s="19"/>
    </row>
    <row r="14" spans="1:125" ht="12.75">
      <c r="A14" s="88" t="s">
        <v>183</v>
      </c>
      <c r="B14" s="88"/>
      <c r="C14" s="88"/>
      <c r="D14" s="88"/>
      <c r="E14" s="189" t="s">
        <v>207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50"/>
      <c r="AI14" s="236"/>
      <c r="AJ14" s="236"/>
      <c r="AK14" s="236"/>
      <c r="AL14" s="236"/>
      <c r="AM14" s="236"/>
      <c r="AN14" s="286"/>
      <c r="AO14" s="50">
        <f>'П1.18.2.'!AG55</f>
        <v>0</v>
      </c>
      <c r="AP14" s="236"/>
      <c r="AQ14" s="236"/>
      <c r="AR14" s="236"/>
      <c r="AS14" s="54"/>
      <c r="AT14" s="54"/>
      <c r="AU14" s="54"/>
      <c r="AV14" s="54"/>
      <c r="AW14" s="54"/>
      <c r="AX14" s="54"/>
      <c r="AY14" s="50">
        <f>'П1.18.2.'!AU55</f>
        <v>0</v>
      </c>
      <c r="AZ14" s="236"/>
      <c r="BA14" s="236"/>
      <c r="BB14" s="286"/>
      <c r="BC14" s="54"/>
      <c r="BD14" s="54"/>
      <c r="BE14" s="54"/>
      <c r="BF14" s="54"/>
      <c r="BG14" s="54"/>
      <c r="BH14" s="5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12.75">
      <c r="A15" s="88" t="s">
        <v>184</v>
      </c>
      <c r="B15" s="88"/>
      <c r="C15" s="88"/>
      <c r="D15" s="88"/>
      <c r="E15" s="189" t="s">
        <v>610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50"/>
      <c r="AI15" s="236"/>
      <c r="AJ15" s="236"/>
      <c r="AK15" s="236"/>
      <c r="AL15" s="236"/>
      <c r="AM15" s="236"/>
      <c r="AN15" s="286"/>
      <c r="AO15" s="50">
        <f>AO16+AO17</f>
        <v>2725.43</v>
      </c>
      <c r="AP15" s="236"/>
      <c r="AQ15" s="236"/>
      <c r="AR15" s="236"/>
      <c r="AS15" s="54"/>
      <c r="AT15" s="54"/>
      <c r="AU15" s="54"/>
      <c r="AV15" s="54"/>
      <c r="AW15" s="54"/>
      <c r="AX15" s="54"/>
      <c r="AY15" s="50">
        <f>AY16+AY17</f>
        <v>2833.59</v>
      </c>
      <c r="AZ15" s="236"/>
      <c r="BA15" s="236"/>
      <c r="BB15" s="286"/>
      <c r="BC15" s="54"/>
      <c r="BD15" s="54"/>
      <c r="BE15" s="54"/>
      <c r="BF15" s="54"/>
      <c r="BG15" s="54"/>
      <c r="BH15" s="54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12.75">
      <c r="A16" s="88"/>
      <c r="B16" s="88"/>
      <c r="C16" s="88"/>
      <c r="D16" s="88"/>
      <c r="E16" s="659" t="s">
        <v>611</v>
      </c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50"/>
      <c r="AI16" s="236"/>
      <c r="AJ16" s="236"/>
      <c r="AK16" s="236"/>
      <c r="AL16" s="236"/>
      <c r="AM16" s="236"/>
      <c r="AN16" s="286"/>
      <c r="AO16" s="50">
        <f>'П1.18.2.'!AG56</f>
        <v>0</v>
      </c>
      <c r="AP16" s="236"/>
      <c r="AQ16" s="236"/>
      <c r="AR16" s="236"/>
      <c r="AS16" s="54"/>
      <c r="AT16" s="54"/>
      <c r="AU16" s="54"/>
      <c r="AV16" s="54"/>
      <c r="AW16" s="54"/>
      <c r="AX16" s="54"/>
      <c r="AY16" s="50">
        <f>'П1.18.2.'!AU56</f>
        <v>0</v>
      </c>
      <c r="AZ16" s="236"/>
      <c r="BA16" s="236"/>
      <c r="BB16" s="286"/>
      <c r="BC16" s="54"/>
      <c r="BD16" s="54"/>
      <c r="BE16" s="54"/>
      <c r="BF16" s="54"/>
      <c r="BG16" s="54"/>
      <c r="BH16" s="54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12.75">
      <c r="A17" s="88"/>
      <c r="B17" s="88"/>
      <c r="C17" s="88"/>
      <c r="D17" s="88"/>
      <c r="E17" s="659" t="s">
        <v>209</v>
      </c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50"/>
      <c r="AI17" s="236"/>
      <c r="AJ17" s="236"/>
      <c r="AK17" s="236"/>
      <c r="AL17" s="236"/>
      <c r="AM17" s="236"/>
      <c r="AN17" s="286"/>
      <c r="AO17" s="50">
        <v>2725.43</v>
      </c>
      <c r="AP17" s="236"/>
      <c r="AQ17" s="236"/>
      <c r="AR17" s="236"/>
      <c r="AS17" s="54"/>
      <c r="AT17" s="54"/>
      <c r="AU17" s="54"/>
      <c r="AV17" s="54"/>
      <c r="AW17" s="54"/>
      <c r="AX17" s="54"/>
      <c r="AY17" s="50">
        <v>2833.59</v>
      </c>
      <c r="AZ17" s="236"/>
      <c r="BA17" s="236"/>
      <c r="BB17" s="286"/>
      <c r="BC17" s="54"/>
      <c r="BD17" s="54"/>
      <c r="BE17" s="54"/>
      <c r="BF17" s="54"/>
      <c r="BG17" s="54"/>
      <c r="BH17" s="54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12.75">
      <c r="A18" s="88" t="s">
        <v>185</v>
      </c>
      <c r="B18" s="88"/>
      <c r="C18" s="88"/>
      <c r="D18" s="88"/>
      <c r="E18" s="50" t="s">
        <v>210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86"/>
      <c r="AH18" s="50"/>
      <c r="AI18" s="236"/>
      <c r="AJ18" s="236"/>
      <c r="AK18" s="236"/>
      <c r="AL18" s="236"/>
      <c r="AM18" s="236"/>
      <c r="AN18" s="286"/>
      <c r="AO18" s="50">
        <v>1103.21</v>
      </c>
      <c r="AP18" s="236"/>
      <c r="AQ18" s="236"/>
      <c r="AR18" s="236"/>
      <c r="AS18" s="54"/>
      <c r="AT18" s="54"/>
      <c r="AU18" s="54"/>
      <c r="AV18" s="54"/>
      <c r="AW18" s="54"/>
      <c r="AX18" s="54"/>
      <c r="AY18" s="50">
        <v>1148.77</v>
      </c>
      <c r="AZ18" s="236"/>
      <c r="BA18" s="236"/>
      <c r="BB18" s="286"/>
      <c r="BC18" s="54"/>
      <c r="BD18" s="54"/>
      <c r="BE18" s="54"/>
      <c r="BF18" s="54"/>
      <c r="BG18" s="54"/>
      <c r="BH18" s="54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12.75">
      <c r="A19" s="738" t="s">
        <v>175</v>
      </c>
      <c r="B19" s="739"/>
      <c r="C19" s="739"/>
      <c r="D19" s="739"/>
      <c r="E19" s="552" t="s">
        <v>612</v>
      </c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4"/>
      <c r="AH19" s="512" t="s">
        <v>328</v>
      </c>
      <c r="AI19" s="513"/>
      <c r="AJ19" s="513"/>
      <c r="AK19" s="513"/>
      <c r="AL19" s="513"/>
      <c r="AM19" s="513"/>
      <c r="AN19" s="514"/>
      <c r="AO19" s="513">
        <f>AO21+AO22+AO25</f>
        <v>11.120000000000001</v>
      </c>
      <c r="AP19" s="513"/>
      <c r="AQ19" s="513"/>
      <c r="AR19" s="513"/>
      <c r="AS19" s="512"/>
      <c r="AT19" s="513"/>
      <c r="AU19" s="513"/>
      <c r="AV19" s="513"/>
      <c r="AW19" s="513"/>
      <c r="AX19" s="514"/>
      <c r="AY19" s="742">
        <f>AY21+AY22+AY25</f>
        <v>11.5</v>
      </c>
      <c r="AZ19" s="648"/>
      <c r="BA19" s="648"/>
      <c r="BB19" s="649"/>
      <c r="BC19" s="512"/>
      <c r="BD19" s="513"/>
      <c r="BE19" s="513"/>
      <c r="BF19" s="513"/>
      <c r="BG19" s="513"/>
      <c r="BH19" s="514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12.75">
      <c r="A20" s="740"/>
      <c r="B20" s="741"/>
      <c r="C20" s="741"/>
      <c r="D20" s="741"/>
      <c r="E20" s="549" t="s">
        <v>613</v>
      </c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1"/>
      <c r="AH20" s="546"/>
      <c r="AI20" s="547"/>
      <c r="AJ20" s="547"/>
      <c r="AK20" s="547"/>
      <c r="AL20" s="547"/>
      <c r="AM20" s="547"/>
      <c r="AN20" s="548"/>
      <c r="AO20" s="547"/>
      <c r="AP20" s="547"/>
      <c r="AQ20" s="547"/>
      <c r="AR20" s="547"/>
      <c r="AS20" s="546"/>
      <c r="AT20" s="547"/>
      <c r="AU20" s="547"/>
      <c r="AV20" s="547"/>
      <c r="AW20" s="547"/>
      <c r="AX20" s="548"/>
      <c r="AY20" s="743"/>
      <c r="AZ20" s="650"/>
      <c r="BA20" s="650"/>
      <c r="BB20" s="651"/>
      <c r="BC20" s="546"/>
      <c r="BD20" s="547"/>
      <c r="BE20" s="547"/>
      <c r="BF20" s="547"/>
      <c r="BG20" s="547"/>
      <c r="BH20" s="548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12.75">
      <c r="A21" s="88" t="s">
        <v>614</v>
      </c>
      <c r="B21" s="88"/>
      <c r="C21" s="88"/>
      <c r="D21" s="88"/>
      <c r="E21" s="189" t="s">
        <v>207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50"/>
      <c r="AI21" s="236"/>
      <c r="AJ21" s="236"/>
      <c r="AK21" s="236"/>
      <c r="AL21" s="236"/>
      <c r="AM21" s="236"/>
      <c r="AN21" s="286"/>
      <c r="AO21" s="50">
        <f>'П1.21.3.'!AG45</f>
        <v>0</v>
      </c>
      <c r="AP21" s="236"/>
      <c r="AQ21" s="236"/>
      <c r="AR21" s="236"/>
      <c r="AS21" s="54"/>
      <c r="AT21" s="54"/>
      <c r="AU21" s="54"/>
      <c r="AV21" s="54"/>
      <c r="AW21" s="54"/>
      <c r="AX21" s="54"/>
      <c r="AY21" s="50">
        <f>'П1.21.3.'!AU45</f>
        <v>0</v>
      </c>
      <c r="AZ21" s="236"/>
      <c r="BA21" s="236"/>
      <c r="BB21" s="286"/>
      <c r="BC21" s="54"/>
      <c r="BD21" s="54"/>
      <c r="BE21" s="54"/>
      <c r="BF21" s="54"/>
      <c r="BG21" s="54"/>
      <c r="BH21" s="54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12.75">
      <c r="A22" s="88" t="s">
        <v>197</v>
      </c>
      <c r="B22" s="88"/>
      <c r="C22" s="88"/>
      <c r="D22" s="88"/>
      <c r="E22" s="189" t="s">
        <v>610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50"/>
      <c r="AI22" s="236"/>
      <c r="AJ22" s="236"/>
      <c r="AK22" s="236"/>
      <c r="AL22" s="236"/>
      <c r="AM22" s="236"/>
      <c r="AN22" s="286"/>
      <c r="AO22" s="50">
        <f>AO23+AO24</f>
        <v>7.82</v>
      </c>
      <c r="AP22" s="236"/>
      <c r="AQ22" s="236"/>
      <c r="AR22" s="236"/>
      <c r="AS22" s="54"/>
      <c r="AT22" s="54"/>
      <c r="AU22" s="54"/>
      <c r="AV22" s="54"/>
      <c r="AW22" s="54"/>
      <c r="AX22" s="54"/>
      <c r="AY22" s="50">
        <f>AY23+AY24</f>
        <v>8.1</v>
      </c>
      <c r="AZ22" s="236"/>
      <c r="BA22" s="236"/>
      <c r="BB22" s="286"/>
      <c r="BC22" s="54"/>
      <c r="BD22" s="54"/>
      <c r="BE22" s="54"/>
      <c r="BF22" s="54"/>
      <c r="BG22" s="54"/>
      <c r="BH22" s="54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12.75">
      <c r="A23" s="88"/>
      <c r="B23" s="88"/>
      <c r="C23" s="88"/>
      <c r="D23" s="88"/>
      <c r="E23" s="659" t="s">
        <v>611</v>
      </c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59"/>
      <c r="AE23" s="659"/>
      <c r="AF23" s="659"/>
      <c r="AG23" s="659"/>
      <c r="AH23" s="50"/>
      <c r="AI23" s="236"/>
      <c r="AJ23" s="236"/>
      <c r="AK23" s="236"/>
      <c r="AL23" s="236"/>
      <c r="AM23" s="236"/>
      <c r="AN23" s="286"/>
      <c r="AO23" s="50">
        <f>'П1.21.3.'!AG46</f>
        <v>0</v>
      </c>
      <c r="AP23" s="236"/>
      <c r="AQ23" s="236"/>
      <c r="AR23" s="236"/>
      <c r="AS23" s="54"/>
      <c r="AT23" s="54"/>
      <c r="AU23" s="54"/>
      <c r="AV23" s="54"/>
      <c r="AW23" s="54"/>
      <c r="AX23" s="54"/>
      <c r="AY23" s="50">
        <f>'П1.21.3.'!AU46</f>
        <v>0</v>
      </c>
      <c r="AZ23" s="236"/>
      <c r="BA23" s="236"/>
      <c r="BB23" s="286"/>
      <c r="BC23" s="54"/>
      <c r="BD23" s="54"/>
      <c r="BE23" s="54"/>
      <c r="BF23" s="54"/>
      <c r="BG23" s="54"/>
      <c r="BH23" s="54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12.75">
      <c r="A24" s="88"/>
      <c r="B24" s="88"/>
      <c r="C24" s="88"/>
      <c r="D24" s="88"/>
      <c r="E24" s="659" t="s">
        <v>209</v>
      </c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50"/>
      <c r="AI24" s="236"/>
      <c r="AJ24" s="236"/>
      <c r="AK24" s="236"/>
      <c r="AL24" s="236"/>
      <c r="AM24" s="236"/>
      <c r="AN24" s="286"/>
      <c r="AO24" s="50">
        <v>7.82</v>
      </c>
      <c r="AP24" s="236"/>
      <c r="AQ24" s="236"/>
      <c r="AR24" s="236"/>
      <c r="AS24" s="54"/>
      <c r="AT24" s="54"/>
      <c r="AU24" s="54"/>
      <c r="AV24" s="54"/>
      <c r="AW24" s="54"/>
      <c r="AX24" s="54"/>
      <c r="AY24" s="50">
        <v>8.1</v>
      </c>
      <c r="AZ24" s="236"/>
      <c r="BA24" s="236"/>
      <c r="BB24" s="286"/>
      <c r="BC24" s="54"/>
      <c r="BD24" s="54"/>
      <c r="BE24" s="54"/>
      <c r="BF24" s="54"/>
      <c r="BG24" s="54"/>
      <c r="BH24" s="5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12.75">
      <c r="A25" s="88" t="s">
        <v>198</v>
      </c>
      <c r="B25" s="88"/>
      <c r="C25" s="88"/>
      <c r="D25" s="88"/>
      <c r="E25" s="50" t="s">
        <v>210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86"/>
      <c r="AH25" s="50"/>
      <c r="AI25" s="236"/>
      <c r="AJ25" s="236"/>
      <c r="AK25" s="236"/>
      <c r="AL25" s="236"/>
      <c r="AM25" s="236"/>
      <c r="AN25" s="286"/>
      <c r="AO25" s="50">
        <v>3.3</v>
      </c>
      <c r="AP25" s="236"/>
      <c r="AQ25" s="236"/>
      <c r="AR25" s="236"/>
      <c r="AS25" s="54"/>
      <c r="AT25" s="54"/>
      <c r="AU25" s="54"/>
      <c r="AV25" s="54"/>
      <c r="AW25" s="54"/>
      <c r="AX25" s="54"/>
      <c r="AY25" s="50">
        <v>3.4</v>
      </c>
      <c r="AZ25" s="236"/>
      <c r="BA25" s="236"/>
      <c r="BB25" s="286"/>
      <c r="BC25" s="54"/>
      <c r="BD25" s="54"/>
      <c r="BE25" s="54"/>
      <c r="BF25" s="54"/>
      <c r="BG25" s="54"/>
      <c r="BH25" s="54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12.75">
      <c r="A26" s="51" t="s">
        <v>176</v>
      </c>
      <c r="B26" s="51"/>
      <c r="C26" s="51"/>
      <c r="D26" s="51"/>
      <c r="E26" s="457" t="s">
        <v>615</v>
      </c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48" t="s">
        <v>253</v>
      </c>
      <c r="AI26" s="449"/>
      <c r="AJ26" s="449"/>
      <c r="AK26" s="449"/>
      <c r="AL26" s="449"/>
      <c r="AM26" s="449"/>
      <c r="AN26" s="450"/>
      <c r="AO26" s="596">
        <v>0.29</v>
      </c>
      <c r="AP26" s="597"/>
      <c r="AQ26" s="597"/>
      <c r="AR26" s="597"/>
      <c r="AS26" s="429"/>
      <c r="AT26" s="429"/>
      <c r="AU26" s="429"/>
      <c r="AV26" s="429"/>
      <c r="AW26" s="429"/>
      <c r="AX26" s="429"/>
      <c r="AY26" s="596">
        <v>0.29</v>
      </c>
      <c r="AZ26" s="597"/>
      <c r="BA26" s="597"/>
      <c r="BB26" s="598"/>
      <c r="BC26" s="429"/>
      <c r="BD26" s="429"/>
      <c r="BE26" s="429"/>
      <c r="BF26" s="429"/>
      <c r="BG26" s="429"/>
      <c r="BH26" s="429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12.75">
      <c r="A27" s="89" t="s">
        <v>177</v>
      </c>
      <c r="B27" s="90"/>
      <c r="C27" s="90"/>
      <c r="D27" s="90"/>
      <c r="E27" s="552" t="s">
        <v>616</v>
      </c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4"/>
      <c r="AH27" s="512" t="s">
        <v>328</v>
      </c>
      <c r="AI27" s="513"/>
      <c r="AJ27" s="513"/>
      <c r="AK27" s="513"/>
      <c r="AL27" s="513"/>
      <c r="AM27" s="513"/>
      <c r="AN27" s="514"/>
      <c r="AO27" s="584">
        <f>AO29+AO30+AO33</f>
        <v>3839.76</v>
      </c>
      <c r="AP27" s="584"/>
      <c r="AQ27" s="584"/>
      <c r="AR27" s="584"/>
      <c r="AS27" s="512"/>
      <c r="AT27" s="513"/>
      <c r="AU27" s="513"/>
      <c r="AV27" s="513"/>
      <c r="AW27" s="513"/>
      <c r="AX27" s="514"/>
      <c r="AY27" s="558">
        <f>AY29+AY30+AY33</f>
        <v>3993.9399999999996</v>
      </c>
      <c r="AZ27" s="584"/>
      <c r="BA27" s="584"/>
      <c r="BB27" s="585"/>
      <c r="BC27" s="512"/>
      <c r="BD27" s="513"/>
      <c r="BE27" s="513"/>
      <c r="BF27" s="513"/>
      <c r="BG27" s="513"/>
      <c r="BH27" s="514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12.75">
      <c r="A28" s="93"/>
      <c r="B28" s="94"/>
      <c r="C28" s="94"/>
      <c r="D28" s="94"/>
      <c r="E28" s="549" t="s">
        <v>617</v>
      </c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1"/>
      <c r="AH28" s="546"/>
      <c r="AI28" s="547"/>
      <c r="AJ28" s="547"/>
      <c r="AK28" s="547"/>
      <c r="AL28" s="547"/>
      <c r="AM28" s="547"/>
      <c r="AN28" s="548"/>
      <c r="AO28" s="587"/>
      <c r="AP28" s="587"/>
      <c r="AQ28" s="587"/>
      <c r="AR28" s="587"/>
      <c r="AS28" s="546"/>
      <c r="AT28" s="547"/>
      <c r="AU28" s="547"/>
      <c r="AV28" s="547"/>
      <c r="AW28" s="547"/>
      <c r="AX28" s="548"/>
      <c r="AY28" s="586"/>
      <c r="AZ28" s="587"/>
      <c r="BA28" s="587"/>
      <c r="BB28" s="588"/>
      <c r="BC28" s="546"/>
      <c r="BD28" s="547"/>
      <c r="BE28" s="547"/>
      <c r="BF28" s="547"/>
      <c r="BG28" s="547"/>
      <c r="BH28" s="54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12.75">
      <c r="A29" s="88" t="s">
        <v>273</v>
      </c>
      <c r="B29" s="88"/>
      <c r="C29" s="88"/>
      <c r="D29" s="88"/>
      <c r="E29" s="189" t="s">
        <v>207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50"/>
      <c r="AI29" s="236"/>
      <c r="AJ29" s="236"/>
      <c r="AK29" s="236"/>
      <c r="AL29" s="236"/>
      <c r="AM29" s="236"/>
      <c r="AN29" s="286"/>
      <c r="AO29" s="50">
        <f>AO14+AO21</f>
        <v>0</v>
      </c>
      <c r="AP29" s="236"/>
      <c r="AQ29" s="236"/>
      <c r="AR29" s="236"/>
      <c r="AS29" s="54"/>
      <c r="AT29" s="54"/>
      <c r="AU29" s="54"/>
      <c r="AV29" s="54"/>
      <c r="AW29" s="54"/>
      <c r="AX29" s="54"/>
      <c r="AY29" s="50">
        <f>AY14+AY21</f>
        <v>0</v>
      </c>
      <c r="AZ29" s="236"/>
      <c r="BA29" s="236"/>
      <c r="BB29" s="286"/>
      <c r="BC29" s="54"/>
      <c r="BD29" s="54"/>
      <c r="BE29" s="54"/>
      <c r="BF29" s="54"/>
      <c r="BG29" s="54"/>
      <c r="BH29" s="54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12.75">
      <c r="A30" s="88" t="s">
        <v>279</v>
      </c>
      <c r="B30" s="88"/>
      <c r="C30" s="88"/>
      <c r="D30" s="88"/>
      <c r="E30" s="189" t="s">
        <v>610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50"/>
      <c r="AI30" s="236"/>
      <c r="AJ30" s="236"/>
      <c r="AK30" s="236"/>
      <c r="AL30" s="236"/>
      <c r="AM30" s="236"/>
      <c r="AN30" s="286"/>
      <c r="AO30" s="50">
        <f>AO31+AO32</f>
        <v>2733.25</v>
      </c>
      <c r="AP30" s="236"/>
      <c r="AQ30" s="236"/>
      <c r="AR30" s="236"/>
      <c r="AS30" s="54"/>
      <c r="AT30" s="54"/>
      <c r="AU30" s="54"/>
      <c r="AV30" s="54"/>
      <c r="AW30" s="54"/>
      <c r="AX30" s="54"/>
      <c r="AY30" s="50">
        <f>AY31+AY32</f>
        <v>2841.74</v>
      </c>
      <c r="AZ30" s="236"/>
      <c r="BA30" s="236"/>
      <c r="BB30" s="286"/>
      <c r="BC30" s="54"/>
      <c r="BD30" s="54"/>
      <c r="BE30" s="54"/>
      <c r="BF30" s="54"/>
      <c r="BG30" s="54"/>
      <c r="BH30" s="54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12.75">
      <c r="A31" s="88"/>
      <c r="B31" s="88"/>
      <c r="C31" s="88"/>
      <c r="D31" s="88"/>
      <c r="E31" s="659" t="s">
        <v>611</v>
      </c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50"/>
      <c r="AI31" s="236"/>
      <c r="AJ31" s="236"/>
      <c r="AK31" s="236"/>
      <c r="AL31" s="236"/>
      <c r="AM31" s="236"/>
      <c r="AN31" s="286"/>
      <c r="AO31" s="50">
        <f>AO16+AO23</f>
        <v>0</v>
      </c>
      <c r="AP31" s="236"/>
      <c r="AQ31" s="236"/>
      <c r="AR31" s="236"/>
      <c r="AS31" s="54"/>
      <c r="AT31" s="54"/>
      <c r="AU31" s="54"/>
      <c r="AV31" s="54"/>
      <c r="AW31" s="54"/>
      <c r="AX31" s="54"/>
      <c r="AY31" s="50">
        <f>AY16+AY23</f>
        <v>0</v>
      </c>
      <c r="AZ31" s="236"/>
      <c r="BA31" s="236"/>
      <c r="BB31" s="286"/>
      <c r="BC31" s="54"/>
      <c r="BD31" s="54"/>
      <c r="BE31" s="54"/>
      <c r="BF31" s="54"/>
      <c r="BG31" s="54"/>
      <c r="BH31" s="54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12.75">
      <c r="A32" s="88"/>
      <c r="B32" s="88"/>
      <c r="C32" s="88"/>
      <c r="D32" s="88"/>
      <c r="E32" s="659" t="s">
        <v>209</v>
      </c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59"/>
      <c r="Z32" s="659"/>
      <c r="AA32" s="659"/>
      <c r="AB32" s="659"/>
      <c r="AC32" s="659"/>
      <c r="AD32" s="659"/>
      <c r="AE32" s="659"/>
      <c r="AF32" s="659"/>
      <c r="AG32" s="659"/>
      <c r="AH32" s="50"/>
      <c r="AI32" s="236"/>
      <c r="AJ32" s="236"/>
      <c r="AK32" s="236"/>
      <c r="AL32" s="236"/>
      <c r="AM32" s="236"/>
      <c r="AN32" s="286"/>
      <c r="AO32" s="50">
        <v>2733.25</v>
      </c>
      <c r="AP32" s="236"/>
      <c r="AQ32" s="236"/>
      <c r="AR32" s="236"/>
      <c r="AS32" s="54"/>
      <c r="AT32" s="54"/>
      <c r="AU32" s="54"/>
      <c r="AV32" s="54"/>
      <c r="AW32" s="54"/>
      <c r="AX32" s="54"/>
      <c r="AY32" s="50">
        <v>2841.74</v>
      </c>
      <c r="AZ32" s="236"/>
      <c r="BA32" s="236"/>
      <c r="BB32" s="286"/>
      <c r="BC32" s="54"/>
      <c r="BD32" s="54"/>
      <c r="BE32" s="54"/>
      <c r="BF32" s="54"/>
      <c r="BG32" s="54"/>
      <c r="BH32" s="54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12.75">
      <c r="A33" s="88" t="s">
        <v>280</v>
      </c>
      <c r="B33" s="88"/>
      <c r="C33" s="88"/>
      <c r="D33" s="88"/>
      <c r="E33" s="50" t="s">
        <v>210</v>
      </c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86"/>
      <c r="AH33" s="50"/>
      <c r="AI33" s="236"/>
      <c r="AJ33" s="236"/>
      <c r="AK33" s="236"/>
      <c r="AL33" s="236"/>
      <c r="AM33" s="236"/>
      <c r="AN33" s="286"/>
      <c r="AO33" s="50">
        <v>1106.51</v>
      </c>
      <c r="AP33" s="236"/>
      <c r="AQ33" s="236"/>
      <c r="AR33" s="236"/>
      <c r="AS33" s="54"/>
      <c r="AT33" s="54"/>
      <c r="AU33" s="54"/>
      <c r="AV33" s="54"/>
      <c r="AW33" s="54"/>
      <c r="AX33" s="54"/>
      <c r="AY33" s="50">
        <v>1152.2</v>
      </c>
      <c r="AZ33" s="236"/>
      <c r="BA33" s="236"/>
      <c r="BB33" s="286"/>
      <c r="BC33" s="54"/>
      <c r="BD33" s="54"/>
      <c r="BE33" s="54"/>
      <c r="BF33" s="54"/>
      <c r="BG33" s="54"/>
      <c r="BH33" s="54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12.75">
      <c r="A34" s="89" t="s">
        <v>178</v>
      </c>
      <c r="B34" s="90"/>
      <c r="C34" s="90"/>
      <c r="D34" s="90"/>
      <c r="E34" s="55" t="s">
        <v>618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2"/>
      <c r="AH34" s="744" t="s">
        <v>621</v>
      </c>
      <c r="AI34" s="211"/>
      <c r="AJ34" s="211"/>
      <c r="AK34" s="211"/>
      <c r="AL34" s="211"/>
      <c r="AM34" s="211"/>
      <c r="AN34" s="212"/>
      <c r="AO34" s="211"/>
      <c r="AP34" s="211"/>
      <c r="AQ34" s="211"/>
      <c r="AR34" s="211"/>
      <c r="AS34" s="192"/>
      <c r="AT34" s="211"/>
      <c r="AU34" s="211"/>
      <c r="AV34" s="211"/>
      <c r="AW34" s="211"/>
      <c r="AX34" s="212"/>
      <c r="AY34" s="192"/>
      <c r="AZ34" s="211"/>
      <c r="BA34" s="211"/>
      <c r="BB34" s="212"/>
      <c r="BC34" s="192"/>
      <c r="BD34" s="211"/>
      <c r="BE34" s="211"/>
      <c r="BF34" s="211"/>
      <c r="BG34" s="211"/>
      <c r="BH34" s="212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ht="12.75">
      <c r="A35" s="91"/>
      <c r="B35" s="92"/>
      <c r="C35" s="92"/>
      <c r="D35" s="92"/>
      <c r="E35" s="95" t="s">
        <v>619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130"/>
      <c r="AH35" s="392"/>
      <c r="AI35" s="745"/>
      <c r="AJ35" s="745"/>
      <c r="AK35" s="745"/>
      <c r="AL35" s="745"/>
      <c r="AM35" s="745"/>
      <c r="AN35" s="746"/>
      <c r="AO35" s="745"/>
      <c r="AP35" s="745"/>
      <c r="AQ35" s="745"/>
      <c r="AR35" s="745"/>
      <c r="AS35" s="392"/>
      <c r="AT35" s="745"/>
      <c r="AU35" s="745"/>
      <c r="AV35" s="745"/>
      <c r="AW35" s="745"/>
      <c r="AX35" s="746"/>
      <c r="AY35" s="392"/>
      <c r="AZ35" s="745"/>
      <c r="BA35" s="745"/>
      <c r="BB35" s="746"/>
      <c r="BC35" s="392"/>
      <c r="BD35" s="745"/>
      <c r="BE35" s="745"/>
      <c r="BF35" s="745"/>
      <c r="BG35" s="745"/>
      <c r="BH35" s="746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ht="12.75">
      <c r="A36" s="93"/>
      <c r="B36" s="94"/>
      <c r="C36" s="94"/>
      <c r="D36" s="94"/>
      <c r="E36" s="100" t="s">
        <v>620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01"/>
      <c r="AH36" s="190"/>
      <c r="AI36" s="53"/>
      <c r="AJ36" s="53"/>
      <c r="AK36" s="53"/>
      <c r="AL36" s="53"/>
      <c r="AM36" s="53"/>
      <c r="AN36" s="213"/>
      <c r="AO36" s="53"/>
      <c r="AP36" s="53"/>
      <c r="AQ36" s="53"/>
      <c r="AR36" s="53"/>
      <c r="AS36" s="190"/>
      <c r="AT36" s="53"/>
      <c r="AU36" s="53"/>
      <c r="AV36" s="53"/>
      <c r="AW36" s="53"/>
      <c r="AX36" s="213"/>
      <c r="AY36" s="190"/>
      <c r="AZ36" s="53"/>
      <c r="BA36" s="53"/>
      <c r="BB36" s="213"/>
      <c r="BC36" s="190"/>
      <c r="BD36" s="53"/>
      <c r="BE36" s="53"/>
      <c r="BF36" s="53"/>
      <c r="BG36" s="53"/>
      <c r="BH36" s="213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ht="12.75">
      <c r="A37" s="88" t="s">
        <v>199</v>
      </c>
      <c r="B37" s="88"/>
      <c r="C37" s="88"/>
      <c r="D37" s="88"/>
      <c r="E37" s="189" t="s">
        <v>207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50"/>
      <c r="AI37" s="236"/>
      <c r="AJ37" s="236"/>
      <c r="AK37" s="236"/>
      <c r="AL37" s="236"/>
      <c r="AM37" s="236"/>
      <c r="AN37" s="286"/>
      <c r="AO37" s="50"/>
      <c r="AP37" s="236"/>
      <c r="AQ37" s="236"/>
      <c r="AR37" s="236"/>
      <c r="AS37" s="54"/>
      <c r="AT37" s="54"/>
      <c r="AU37" s="54"/>
      <c r="AV37" s="54"/>
      <c r="AW37" s="54"/>
      <c r="AX37" s="54"/>
      <c r="AY37" s="50"/>
      <c r="AZ37" s="236"/>
      <c r="BA37" s="236"/>
      <c r="BB37" s="286"/>
      <c r="BC37" s="54"/>
      <c r="BD37" s="54"/>
      <c r="BE37" s="54"/>
      <c r="BF37" s="54"/>
      <c r="BG37" s="54"/>
      <c r="BH37" s="54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ht="12.75">
      <c r="A38" s="88" t="s">
        <v>200</v>
      </c>
      <c r="B38" s="88"/>
      <c r="C38" s="88"/>
      <c r="D38" s="88"/>
      <c r="E38" s="189" t="s">
        <v>610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50"/>
      <c r="AI38" s="236"/>
      <c r="AJ38" s="236"/>
      <c r="AK38" s="236"/>
      <c r="AL38" s="236"/>
      <c r="AM38" s="236"/>
      <c r="AN38" s="286"/>
      <c r="AO38" s="50"/>
      <c r="AP38" s="236"/>
      <c r="AQ38" s="236"/>
      <c r="AR38" s="236"/>
      <c r="AS38" s="54"/>
      <c r="AT38" s="54"/>
      <c r="AU38" s="54"/>
      <c r="AV38" s="54"/>
      <c r="AW38" s="54"/>
      <c r="AX38" s="54"/>
      <c r="AY38" s="50"/>
      <c r="AZ38" s="236"/>
      <c r="BA38" s="236"/>
      <c r="BB38" s="286"/>
      <c r="BC38" s="54"/>
      <c r="BD38" s="54"/>
      <c r="BE38" s="54"/>
      <c r="BF38" s="54"/>
      <c r="BG38" s="54"/>
      <c r="BH38" s="54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ht="12.75">
      <c r="A39" s="88"/>
      <c r="B39" s="88"/>
      <c r="C39" s="88"/>
      <c r="D39" s="88"/>
      <c r="E39" s="659" t="s">
        <v>611</v>
      </c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59"/>
      <c r="AH39" s="50"/>
      <c r="AI39" s="236"/>
      <c r="AJ39" s="236"/>
      <c r="AK39" s="236"/>
      <c r="AL39" s="236"/>
      <c r="AM39" s="236"/>
      <c r="AN39" s="286"/>
      <c r="AO39" s="50"/>
      <c r="AP39" s="236"/>
      <c r="AQ39" s="236"/>
      <c r="AR39" s="236"/>
      <c r="AS39" s="54"/>
      <c r="AT39" s="54"/>
      <c r="AU39" s="54"/>
      <c r="AV39" s="54"/>
      <c r="AW39" s="54"/>
      <c r="AX39" s="54"/>
      <c r="AY39" s="50"/>
      <c r="AZ39" s="236"/>
      <c r="BA39" s="236"/>
      <c r="BB39" s="286"/>
      <c r="BC39" s="54"/>
      <c r="BD39" s="54"/>
      <c r="BE39" s="54"/>
      <c r="BF39" s="54"/>
      <c r="BG39" s="54"/>
      <c r="BH39" s="54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ht="12.75">
      <c r="A40" s="88"/>
      <c r="B40" s="88"/>
      <c r="C40" s="88"/>
      <c r="D40" s="88"/>
      <c r="E40" s="659" t="s">
        <v>209</v>
      </c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50"/>
      <c r="AI40" s="236"/>
      <c r="AJ40" s="236"/>
      <c r="AK40" s="236"/>
      <c r="AL40" s="236"/>
      <c r="AM40" s="236"/>
      <c r="AN40" s="286"/>
      <c r="AO40" s="747">
        <v>574.46</v>
      </c>
      <c r="AP40" s="748"/>
      <c r="AQ40" s="748"/>
      <c r="AR40" s="749"/>
      <c r="AS40" s="750"/>
      <c r="AT40" s="750"/>
      <c r="AU40" s="750"/>
      <c r="AV40" s="750"/>
      <c r="AW40" s="750"/>
      <c r="AX40" s="750"/>
      <c r="AY40" s="747">
        <v>668.12</v>
      </c>
      <c r="AZ40" s="748"/>
      <c r="BA40" s="748"/>
      <c r="BB40" s="749"/>
      <c r="BC40" s="287"/>
      <c r="BD40" s="287"/>
      <c r="BE40" s="287"/>
      <c r="BF40" s="287"/>
      <c r="BG40" s="287"/>
      <c r="BH40" s="287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ht="12.75">
      <c r="A41" s="88" t="s">
        <v>201</v>
      </c>
      <c r="B41" s="88"/>
      <c r="C41" s="88"/>
      <c r="D41" s="88"/>
      <c r="E41" s="50" t="s">
        <v>210</v>
      </c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86"/>
      <c r="AH41" s="50"/>
      <c r="AI41" s="236"/>
      <c r="AJ41" s="236"/>
      <c r="AK41" s="236"/>
      <c r="AL41" s="236"/>
      <c r="AM41" s="236"/>
      <c r="AN41" s="286"/>
      <c r="AO41" s="747">
        <v>248.88</v>
      </c>
      <c r="AP41" s="748"/>
      <c r="AQ41" s="748"/>
      <c r="AR41" s="749"/>
      <c r="AS41" s="750"/>
      <c r="AT41" s="750"/>
      <c r="AU41" s="750"/>
      <c r="AV41" s="750"/>
      <c r="AW41" s="750"/>
      <c r="AX41" s="750"/>
      <c r="AY41" s="747">
        <v>244.45</v>
      </c>
      <c r="AZ41" s="748"/>
      <c r="BA41" s="748"/>
      <c r="BB41" s="749"/>
      <c r="BC41" s="287"/>
      <c r="BD41" s="287"/>
      <c r="BE41" s="287"/>
      <c r="BF41" s="287"/>
      <c r="BG41" s="287"/>
      <c r="BH41" s="287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ht="12.75">
      <c r="A42" s="89" t="s">
        <v>179</v>
      </c>
      <c r="B42" s="90"/>
      <c r="C42" s="90"/>
      <c r="D42" s="90"/>
      <c r="E42" s="55" t="s">
        <v>618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2"/>
      <c r="AH42" s="744" t="s">
        <v>605</v>
      </c>
      <c r="AI42" s="211"/>
      <c r="AJ42" s="211"/>
      <c r="AK42" s="211"/>
      <c r="AL42" s="211"/>
      <c r="AM42" s="211"/>
      <c r="AN42" s="212"/>
      <c r="AO42" s="241"/>
      <c r="AP42" s="241"/>
      <c r="AQ42" s="241"/>
      <c r="AR42" s="241"/>
      <c r="AS42" s="753"/>
      <c r="AT42" s="241"/>
      <c r="AU42" s="241"/>
      <c r="AV42" s="241"/>
      <c r="AW42" s="241"/>
      <c r="AX42" s="242"/>
      <c r="AY42" s="753"/>
      <c r="AZ42" s="241"/>
      <c r="BA42" s="241"/>
      <c r="BB42" s="242"/>
      <c r="BC42" s="192"/>
      <c r="BD42" s="211"/>
      <c r="BE42" s="211"/>
      <c r="BF42" s="211"/>
      <c r="BG42" s="211"/>
      <c r="BH42" s="21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ht="12.75">
      <c r="A43" s="91"/>
      <c r="B43" s="92"/>
      <c r="C43" s="92"/>
      <c r="D43" s="92"/>
      <c r="E43" s="95" t="s">
        <v>619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130"/>
      <c r="AH43" s="392"/>
      <c r="AI43" s="745"/>
      <c r="AJ43" s="745"/>
      <c r="AK43" s="745"/>
      <c r="AL43" s="745"/>
      <c r="AM43" s="745"/>
      <c r="AN43" s="746"/>
      <c r="AO43" s="751"/>
      <c r="AP43" s="751"/>
      <c r="AQ43" s="751"/>
      <c r="AR43" s="751"/>
      <c r="AS43" s="754"/>
      <c r="AT43" s="751"/>
      <c r="AU43" s="751"/>
      <c r="AV43" s="751"/>
      <c r="AW43" s="751"/>
      <c r="AX43" s="755"/>
      <c r="AY43" s="754"/>
      <c r="AZ43" s="751"/>
      <c r="BA43" s="751"/>
      <c r="BB43" s="755"/>
      <c r="BC43" s="392"/>
      <c r="BD43" s="745"/>
      <c r="BE43" s="745"/>
      <c r="BF43" s="745"/>
      <c r="BG43" s="745"/>
      <c r="BH43" s="746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ht="12.75">
      <c r="A44" s="93"/>
      <c r="B44" s="94"/>
      <c r="C44" s="94"/>
      <c r="D44" s="94"/>
      <c r="E44" s="100" t="s">
        <v>666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101"/>
      <c r="AH44" s="190"/>
      <c r="AI44" s="53"/>
      <c r="AJ44" s="53"/>
      <c r="AK44" s="53"/>
      <c r="AL44" s="53"/>
      <c r="AM44" s="53"/>
      <c r="AN44" s="213"/>
      <c r="AO44" s="752"/>
      <c r="AP44" s="752"/>
      <c r="AQ44" s="752"/>
      <c r="AR44" s="752"/>
      <c r="AS44" s="756"/>
      <c r="AT44" s="752"/>
      <c r="AU44" s="752"/>
      <c r="AV44" s="752"/>
      <c r="AW44" s="752"/>
      <c r="AX44" s="757"/>
      <c r="AY44" s="756"/>
      <c r="AZ44" s="752"/>
      <c r="BA44" s="752"/>
      <c r="BB44" s="757"/>
      <c r="BC44" s="190"/>
      <c r="BD44" s="53"/>
      <c r="BE44" s="53"/>
      <c r="BF44" s="53"/>
      <c r="BG44" s="53"/>
      <c r="BH44" s="213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ht="12.75">
      <c r="A45" s="88" t="s">
        <v>492</v>
      </c>
      <c r="B45" s="88"/>
      <c r="C45" s="88"/>
      <c r="D45" s="88"/>
      <c r="E45" s="189" t="s">
        <v>207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50"/>
      <c r="AI45" s="236"/>
      <c r="AJ45" s="236"/>
      <c r="AK45" s="236"/>
      <c r="AL45" s="236"/>
      <c r="AM45" s="236"/>
      <c r="AN45" s="286"/>
      <c r="AO45" s="758"/>
      <c r="AP45" s="424"/>
      <c r="AQ45" s="424"/>
      <c r="AR45" s="424"/>
      <c r="AS45" s="759"/>
      <c r="AT45" s="759"/>
      <c r="AU45" s="759"/>
      <c r="AV45" s="759"/>
      <c r="AW45" s="759"/>
      <c r="AX45" s="759"/>
      <c r="AY45" s="758"/>
      <c r="AZ45" s="424"/>
      <c r="BA45" s="424"/>
      <c r="BB45" s="425"/>
      <c r="BC45" s="54"/>
      <c r="BD45" s="54"/>
      <c r="BE45" s="54"/>
      <c r="BF45" s="54"/>
      <c r="BG45" s="54"/>
      <c r="BH45" s="54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ht="12.75">
      <c r="A46" s="88" t="s">
        <v>493</v>
      </c>
      <c r="B46" s="88"/>
      <c r="C46" s="88"/>
      <c r="D46" s="88"/>
      <c r="E46" s="189" t="s">
        <v>610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50"/>
      <c r="AI46" s="236"/>
      <c r="AJ46" s="236"/>
      <c r="AK46" s="236"/>
      <c r="AL46" s="236"/>
      <c r="AM46" s="236"/>
      <c r="AN46" s="286"/>
      <c r="AO46" s="758"/>
      <c r="AP46" s="424"/>
      <c r="AQ46" s="424"/>
      <c r="AR46" s="424"/>
      <c r="AS46" s="759"/>
      <c r="AT46" s="759"/>
      <c r="AU46" s="759"/>
      <c r="AV46" s="759"/>
      <c r="AW46" s="759"/>
      <c r="AX46" s="759"/>
      <c r="AY46" s="758"/>
      <c r="AZ46" s="424"/>
      <c r="BA46" s="424"/>
      <c r="BB46" s="425"/>
      <c r="BC46" s="54"/>
      <c r="BD46" s="54"/>
      <c r="BE46" s="54"/>
      <c r="BF46" s="54"/>
      <c r="BG46" s="54"/>
      <c r="BH46" s="54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ht="12.75">
      <c r="A47" s="88"/>
      <c r="B47" s="88"/>
      <c r="C47" s="88"/>
      <c r="D47" s="88"/>
      <c r="E47" s="659" t="s">
        <v>611</v>
      </c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659"/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50"/>
      <c r="AI47" s="236"/>
      <c r="AJ47" s="236"/>
      <c r="AK47" s="236"/>
      <c r="AL47" s="236"/>
      <c r="AM47" s="236"/>
      <c r="AN47" s="286"/>
      <c r="AO47" s="758"/>
      <c r="AP47" s="424"/>
      <c r="AQ47" s="424"/>
      <c r="AR47" s="424"/>
      <c r="AS47" s="759"/>
      <c r="AT47" s="759"/>
      <c r="AU47" s="759"/>
      <c r="AV47" s="759"/>
      <c r="AW47" s="759"/>
      <c r="AX47" s="759"/>
      <c r="AY47" s="758"/>
      <c r="AZ47" s="424"/>
      <c r="BA47" s="424"/>
      <c r="BB47" s="425"/>
      <c r="BC47" s="54"/>
      <c r="BD47" s="54"/>
      <c r="BE47" s="54"/>
      <c r="BF47" s="54"/>
      <c r="BG47" s="54"/>
      <c r="BH47" s="54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ht="12.75">
      <c r="A48" s="88"/>
      <c r="B48" s="88"/>
      <c r="C48" s="88"/>
      <c r="D48" s="88"/>
      <c r="E48" s="659" t="s">
        <v>209</v>
      </c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50"/>
      <c r="AI48" s="236"/>
      <c r="AJ48" s="236"/>
      <c r="AK48" s="236"/>
      <c r="AL48" s="236"/>
      <c r="AM48" s="236"/>
      <c r="AN48" s="286"/>
      <c r="AO48" s="747">
        <v>3.92</v>
      </c>
      <c r="AP48" s="748"/>
      <c r="AQ48" s="748"/>
      <c r="AR48" s="748"/>
      <c r="AS48" s="750"/>
      <c r="AT48" s="750"/>
      <c r="AU48" s="750"/>
      <c r="AV48" s="750"/>
      <c r="AW48" s="750"/>
      <c r="AX48" s="750"/>
      <c r="AY48" s="747">
        <v>5.24</v>
      </c>
      <c r="AZ48" s="748"/>
      <c r="BA48" s="748"/>
      <c r="BB48" s="749"/>
      <c r="BC48" s="287"/>
      <c r="BD48" s="287"/>
      <c r="BE48" s="287"/>
      <c r="BF48" s="287"/>
      <c r="BG48" s="287"/>
      <c r="BH48" s="287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ht="12.75">
      <c r="A49" s="88" t="s">
        <v>494</v>
      </c>
      <c r="B49" s="88"/>
      <c r="C49" s="88"/>
      <c r="D49" s="88"/>
      <c r="E49" s="50" t="s">
        <v>210</v>
      </c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86"/>
      <c r="AH49" s="50"/>
      <c r="AI49" s="236"/>
      <c r="AJ49" s="236"/>
      <c r="AK49" s="236"/>
      <c r="AL49" s="236"/>
      <c r="AM49" s="236"/>
      <c r="AN49" s="286"/>
      <c r="AO49" s="747">
        <v>1.54</v>
      </c>
      <c r="AP49" s="748"/>
      <c r="AQ49" s="748"/>
      <c r="AR49" s="748"/>
      <c r="AS49" s="750"/>
      <c r="AT49" s="750"/>
      <c r="AU49" s="750"/>
      <c r="AV49" s="750"/>
      <c r="AW49" s="750"/>
      <c r="AX49" s="750"/>
      <c r="AY49" s="747">
        <v>1.39</v>
      </c>
      <c r="AZ49" s="748"/>
      <c r="BA49" s="748"/>
      <c r="BB49" s="749"/>
      <c r="BC49" s="287"/>
      <c r="BD49" s="287"/>
      <c r="BE49" s="287"/>
      <c r="BF49" s="287"/>
      <c r="BG49" s="287"/>
      <c r="BH49" s="287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7:56" ht="12.75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7:56" ht="12.75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7:56" ht="12.75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7:56" ht="12.75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7:56" ht="12.75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7:56" ht="12.75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7:56" ht="12.75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</sheetData>
  <mergeCells count="257">
    <mergeCell ref="AS49:AX49"/>
    <mergeCell ref="AY49:BB49"/>
    <mergeCell ref="BC49:BH49"/>
    <mergeCell ref="A49:D49"/>
    <mergeCell ref="E49:AG49"/>
    <mergeCell ref="AH49:AN49"/>
    <mergeCell ref="AO49:AR49"/>
    <mergeCell ref="AS47:AX47"/>
    <mergeCell ref="AY47:BB47"/>
    <mergeCell ref="BC47:BH47"/>
    <mergeCell ref="A48:D48"/>
    <mergeCell ref="E48:AG48"/>
    <mergeCell ref="AH48:AN48"/>
    <mergeCell ref="AO48:AR48"/>
    <mergeCell ref="AS48:AX48"/>
    <mergeCell ref="AY48:BB48"/>
    <mergeCell ref="BC48:BH48"/>
    <mergeCell ref="A47:D47"/>
    <mergeCell ref="E47:AG47"/>
    <mergeCell ref="AH47:AN47"/>
    <mergeCell ref="AO47:AR47"/>
    <mergeCell ref="AS45:AX45"/>
    <mergeCell ref="AY45:BB45"/>
    <mergeCell ref="BC45:BH45"/>
    <mergeCell ref="A46:D46"/>
    <mergeCell ref="E46:AG46"/>
    <mergeCell ref="AH46:AN46"/>
    <mergeCell ref="AO46:AR46"/>
    <mergeCell ref="AS46:AX46"/>
    <mergeCell ref="AY46:BB46"/>
    <mergeCell ref="BC46:BH46"/>
    <mergeCell ref="A45:D45"/>
    <mergeCell ref="E45:AG45"/>
    <mergeCell ref="AH45:AN45"/>
    <mergeCell ref="AO45:AR45"/>
    <mergeCell ref="AS42:AX44"/>
    <mergeCell ref="AY42:BB44"/>
    <mergeCell ref="BC42:BH44"/>
    <mergeCell ref="E43:AG43"/>
    <mergeCell ref="E44:AG44"/>
    <mergeCell ref="A42:D44"/>
    <mergeCell ref="E42:AG42"/>
    <mergeCell ref="AH42:AN44"/>
    <mergeCell ref="AO42:AR44"/>
    <mergeCell ref="AS41:AX41"/>
    <mergeCell ref="AY41:BB41"/>
    <mergeCell ref="BC41:BH41"/>
    <mergeCell ref="E35:AG35"/>
    <mergeCell ref="AS39:AX39"/>
    <mergeCell ref="AY39:BB39"/>
    <mergeCell ref="BC39:BH39"/>
    <mergeCell ref="AS40:AX40"/>
    <mergeCell ref="AY40:BB40"/>
    <mergeCell ref="BC40:BH40"/>
    <mergeCell ref="A41:D41"/>
    <mergeCell ref="E41:AG41"/>
    <mergeCell ref="AH41:AN41"/>
    <mergeCell ref="AO41:AR41"/>
    <mergeCell ref="A40:D40"/>
    <mergeCell ref="E40:AG40"/>
    <mergeCell ref="AH40:AN40"/>
    <mergeCell ref="AO40:AR40"/>
    <mergeCell ref="A39:D39"/>
    <mergeCell ref="E39:AG39"/>
    <mergeCell ref="AH39:AN39"/>
    <mergeCell ref="AO39:AR39"/>
    <mergeCell ref="AS37:AX37"/>
    <mergeCell ref="AY37:BB37"/>
    <mergeCell ref="BC37:BH37"/>
    <mergeCell ref="A38:D38"/>
    <mergeCell ref="E38:AG38"/>
    <mergeCell ref="AH38:AN38"/>
    <mergeCell ref="AO38:AR38"/>
    <mergeCell ref="AS38:AX38"/>
    <mergeCell ref="AY38:BB38"/>
    <mergeCell ref="BC38:BH38"/>
    <mergeCell ref="A37:D37"/>
    <mergeCell ref="E37:AG37"/>
    <mergeCell ref="AH37:AN37"/>
    <mergeCell ref="AO37:AR37"/>
    <mergeCell ref="AS34:AX36"/>
    <mergeCell ref="AY34:BB36"/>
    <mergeCell ref="BC34:BH36"/>
    <mergeCell ref="E36:AG36"/>
    <mergeCell ref="A34:D36"/>
    <mergeCell ref="E34:AG34"/>
    <mergeCell ref="AH34:AN36"/>
    <mergeCell ref="AO34:AR36"/>
    <mergeCell ref="AS32:AX32"/>
    <mergeCell ref="AY32:BB32"/>
    <mergeCell ref="BC32:BH32"/>
    <mergeCell ref="A33:D33"/>
    <mergeCell ref="E33:AG33"/>
    <mergeCell ref="AH33:AN33"/>
    <mergeCell ref="AO33:AR33"/>
    <mergeCell ref="AS33:AX33"/>
    <mergeCell ref="AY33:BB33"/>
    <mergeCell ref="BC33:BH33"/>
    <mergeCell ref="A32:D32"/>
    <mergeCell ref="E32:AG32"/>
    <mergeCell ref="AH32:AN32"/>
    <mergeCell ref="AO32:AR32"/>
    <mergeCell ref="AS30:AX30"/>
    <mergeCell ref="AY30:BB30"/>
    <mergeCell ref="BC30:BH30"/>
    <mergeCell ref="A31:D31"/>
    <mergeCell ref="E31:AG31"/>
    <mergeCell ref="AH31:AN31"/>
    <mergeCell ref="AO31:AR31"/>
    <mergeCell ref="AS31:AX31"/>
    <mergeCell ref="AY31:BB31"/>
    <mergeCell ref="BC31:BH31"/>
    <mergeCell ref="A30:D30"/>
    <mergeCell ref="E30:AG30"/>
    <mergeCell ref="AH30:AN30"/>
    <mergeCell ref="AO30:AR30"/>
    <mergeCell ref="AO29:AR29"/>
    <mergeCell ref="AS29:AX29"/>
    <mergeCell ref="AY29:BB29"/>
    <mergeCell ref="BC29:BH29"/>
    <mergeCell ref="E28:AG28"/>
    <mergeCell ref="A29:D29"/>
    <mergeCell ref="E29:AG29"/>
    <mergeCell ref="AH29:AN29"/>
    <mergeCell ref="AS26:AX26"/>
    <mergeCell ref="AY26:BB26"/>
    <mergeCell ref="BC26:BH26"/>
    <mergeCell ref="A27:D28"/>
    <mergeCell ref="E27:AG27"/>
    <mergeCell ref="AH27:AN28"/>
    <mergeCell ref="AO27:AR28"/>
    <mergeCell ref="AS27:AX28"/>
    <mergeCell ref="AY27:BB28"/>
    <mergeCell ref="BC27:BH28"/>
    <mergeCell ref="A26:D26"/>
    <mergeCell ref="E26:AG26"/>
    <mergeCell ref="AH26:AN26"/>
    <mergeCell ref="AO26:AR26"/>
    <mergeCell ref="AS24:AX24"/>
    <mergeCell ref="AY24:BB24"/>
    <mergeCell ref="BC24:BH24"/>
    <mergeCell ref="A25:D25"/>
    <mergeCell ref="E25:AG25"/>
    <mergeCell ref="AH25:AN25"/>
    <mergeCell ref="AO25:AR25"/>
    <mergeCell ref="AS25:AX25"/>
    <mergeCell ref="AY25:BB25"/>
    <mergeCell ref="BC25:BH25"/>
    <mergeCell ref="A24:D24"/>
    <mergeCell ref="E24:AG24"/>
    <mergeCell ref="AH24:AN24"/>
    <mergeCell ref="AO24:AR24"/>
    <mergeCell ref="AS22:AX22"/>
    <mergeCell ref="AY22:BB22"/>
    <mergeCell ref="BC22:BH22"/>
    <mergeCell ref="A23:D23"/>
    <mergeCell ref="E23:AG23"/>
    <mergeCell ref="AH23:AN23"/>
    <mergeCell ref="AO23:AR23"/>
    <mergeCell ref="AS23:AX23"/>
    <mergeCell ref="AY23:BB23"/>
    <mergeCell ref="BC23:BH23"/>
    <mergeCell ref="A22:D22"/>
    <mergeCell ref="E22:AG22"/>
    <mergeCell ref="AH22:AN22"/>
    <mergeCell ref="AO22:AR22"/>
    <mergeCell ref="AO21:AR21"/>
    <mergeCell ref="AS21:AX21"/>
    <mergeCell ref="AY21:BB21"/>
    <mergeCell ref="BC21:BH21"/>
    <mergeCell ref="E20:AG20"/>
    <mergeCell ref="A21:D21"/>
    <mergeCell ref="E21:AG21"/>
    <mergeCell ref="AH21:AN21"/>
    <mergeCell ref="AS15:AX15"/>
    <mergeCell ref="AY15:BB15"/>
    <mergeCell ref="BC15:BH15"/>
    <mergeCell ref="A19:D20"/>
    <mergeCell ref="E19:AG19"/>
    <mergeCell ref="AH19:AN20"/>
    <mergeCell ref="AO19:AR20"/>
    <mergeCell ref="AS19:AX20"/>
    <mergeCell ref="AY19:BB20"/>
    <mergeCell ref="BC19:BH20"/>
    <mergeCell ref="A15:D15"/>
    <mergeCell ref="E15:AG15"/>
    <mergeCell ref="AH15:AN15"/>
    <mergeCell ref="AO15:AR15"/>
    <mergeCell ref="AS17:AX17"/>
    <mergeCell ref="AY17:BB17"/>
    <mergeCell ref="BC17:BH17"/>
    <mergeCell ref="A14:D14"/>
    <mergeCell ref="E14:AG14"/>
    <mergeCell ref="AH14:AN14"/>
    <mergeCell ref="AO14:AR14"/>
    <mergeCell ref="AS14:AX14"/>
    <mergeCell ref="AY14:BB14"/>
    <mergeCell ref="BC14:BH14"/>
    <mergeCell ref="A17:D17"/>
    <mergeCell ref="E17:AG17"/>
    <mergeCell ref="AH17:AN17"/>
    <mergeCell ref="AO17:AR17"/>
    <mergeCell ref="A16:D16"/>
    <mergeCell ref="E16:AG16"/>
    <mergeCell ref="AH16:AN16"/>
    <mergeCell ref="AO16:AR16"/>
    <mergeCell ref="AS16:AX16"/>
    <mergeCell ref="AY16:BB16"/>
    <mergeCell ref="BC16:BH16"/>
    <mergeCell ref="AH7:AN7"/>
    <mergeCell ref="AY8:BH8"/>
    <mergeCell ref="AO8:AX8"/>
    <mergeCell ref="AS9:AX9"/>
    <mergeCell ref="AH10:AN10"/>
    <mergeCell ref="AH11:AN11"/>
    <mergeCell ref="BC12:BH13"/>
    <mergeCell ref="A18:D18"/>
    <mergeCell ref="E18:AG18"/>
    <mergeCell ref="AH18:AN18"/>
    <mergeCell ref="AO18:AR18"/>
    <mergeCell ref="AS18:AX18"/>
    <mergeCell ref="AY18:BB18"/>
    <mergeCell ref="BC18:BH18"/>
    <mergeCell ref="AH8:AN8"/>
    <mergeCell ref="AH9:AN9"/>
    <mergeCell ref="AO12:AR13"/>
    <mergeCell ref="AS12:AX13"/>
    <mergeCell ref="AH12:AN13"/>
    <mergeCell ref="BC11:BH11"/>
    <mergeCell ref="AO9:AR9"/>
    <mergeCell ref="A8:D8"/>
    <mergeCell ref="E8:AG8"/>
    <mergeCell ref="A12:D13"/>
    <mergeCell ref="E12:AG12"/>
    <mergeCell ref="E13:AG13"/>
    <mergeCell ref="E11:AG11"/>
    <mergeCell ref="A9:D9"/>
    <mergeCell ref="E9:AG9"/>
    <mergeCell ref="A10:D10"/>
    <mergeCell ref="E10:AG10"/>
    <mergeCell ref="A3:BH3"/>
    <mergeCell ref="A7:D7"/>
    <mergeCell ref="AO7:AX7"/>
    <mergeCell ref="AY7:BH7"/>
    <mergeCell ref="E7:AG7"/>
    <mergeCell ref="K4:AY4"/>
    <mergeCell ref="BC10:BH10"/>
    <mergeCell ref="AY10:BB10"/>
    <mergeCell ref="AY9:BB9"/>
    <mergeCell ref="BC9:BH9"/>
    <mergeCell ref="AO10:AR10"/>
    <mergeCell ref="AS10:AX10"/>
    <mergeCell ref="AY12:BB13"/>
    <mergeCell ref="A11:D11"/>
    <mergeCell ref="AO11:AR11"/>
    <mergeCell ref="AS11:AX11"/>
    <mergeCell ref="AY11:BB11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BH75"/>
  <sheetViews>
    <sheetView view="pageBreakPreview" zoomScaleSheetLayoutView="100" workbookViewId="0" topLeftCell="A25">
      <selection activeCell="DD53" sqref="DD53"/>
    </sheetView>
  </sheetViews>
  <sheetFormatPr defaultColWidth="9.00390625" defaultRowHeight="12.75"/>
  <cols>
    <col min="1" max="16384" width="1.37890625" style="5" customWidth="1"/>
  </cols>
  <sheetData>
    <row r="1" spans="1:60" s="3" customFormat="1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 t="s">
        <v>685</v>
      </c>
    </row>
    <row r="2" spans="1:6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6" t="s">
        <v>686</v>
      </c>
    </row>
    <row r="4" spans="1:6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7" customFormat="1" ht="15.75">
      <c r="A5" s="188" t="s">
        <v>687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</row>
    <row r="6" spans="1:60" s="7" customFormat="1" ht="15.75">
      <c r="A6" s="188" t="s">
        <v>688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</row>
    <row r="7" spans="1:60" s="7" customFormat="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s="7" customFormat="1" ht="15.75">
      <c r="A8" s="87" t="s">
        <v>689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</row>
    <row r="9" spans="1:60" s="7" customFormat="1" ht="15.75">
      <c r="A9" s="87" t="s">
        <v>690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</row>
    <row r="10" spans="1:60" s="7" customFormat="1" ht="15.75">
      <c r="A10" s="87" t="s">
        <v>691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</row>
    <row r="11" spans="1:60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60" t="s">
        <v>109</v>
      </c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191"/>
      <c r="B12" s="191"/>
      <c r="C12" s="191"/>
      <c r="D12" s="191"/>
      <c r="E12" s="191"/>
      <c r="F12" s="191"/>
      <c r="G12" s="191"/>
      <c r="H12" s="191"/>
      <c r="I12" s="191" t="s">
        <v>692</v>
      </c>
      <c r="J12" s="191"/>
      <c r="K12" s="191"/>
      <c r="L12" s="191"/>
      <c r="M12" s="191"/>
      <c r="N12" s="191"/>
      <c r="O12" s="191"/>
      <c r="P12" s="191"/>
      <c r="Q12" s="191" t="s">
        <v>225</v>
      </c>
      <c r="R12" s="191"/>
      <c r="S12" s="191"/>
      <c r="T12" s="191"/>
      <c r="U12" s="191"/>
      <c r="V12" s="191"/>
      <c r="W12" s="191"/>
      <c r="X12" s="191"/>
      <c r="Y12" s="191" t="s">
        <v>693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 t="s">
        <v>225</v>
      </c>
      <c r="AL12" s="191"/>
      <c r="AM12" s="191"/>
      <c r="AN12" s="191"/>
      <c r="AO12" s="191"/>
      <c r="AP12" s="191"/>
      <c r="AQ12" s="191"/>
      <c r="AR12" s="191"/>
      <c r="AS12" s="191" t="s">
        <v>694</v>
      </c>
      <c r="AT12" s="191"/>
      <c r="AU12" s="191"/>
      <c r="AV12" s="191"/>
      <c r="AW12" s="191"/>
      <c r="AX12" s="191"/>
      <c r="AY12" s="191"/>
      <c r="AZ12" s="191"/>
      <c r="BA12" s="191" t="s">
        <v>331</v>
      </c>
      <c r="BB12" s="191"/>
      <c r="BC12" s="191"/>
      <c r="BD12" s="191"/>
      <c r="BE12" s="191"/>
      <c r="BF12" s="191"/>
      <c r="BG12" s="191"/>
      <c r="BH12" s="191"/>
    </row>
    <row r="13" spans="1:60" ht="12.75">
      <c r="A13" s="361"/>
      <c r="B13" s="361"/>
      <c r="C13" s="361"/>
      <c r="D13" s="361"/>
      <c r="E13" s="361"/>
      <c r="F13" s="361"/>
      <c r="G13" s="361"/>
      <c r="H13" s="361"/>
      <c r="I13" s="361" t="s">
        <v>695</v>
      </c>
      <c r="J13" s="361"/>
      <c r="K13" s="361"/>
      <c r="L13" s="361"/>
      <c r="M13" s="361"/>
      <c r="N13" s="361"/>
      <c r="O13" s="361"/>
      <c r="P13" s="361"/>
      <c r="Q13" s="361" t="s">
        <v>696</v>
      </c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 t="s">
        <v>697</v>
      </c>
      <c r="AL13" s="361"/>
      <c r="AM13" s="361"/>
      <c r="AN13" s="361"/>
      <c r="AO13" s="361"/>
      <c r="AP13" s="361"/>
      <c r="AQ13" s="361"/>
      <c r="AR13" s="361"/>
      <c r="AS13" s="361" t="s">
        <v>327</v>
      </c>
      <c r="AT13" s="361"/>
      <c r="AU13" s="361"/>
      <c r="AV13" s="361"/>
      <c r="AW13" s="361"/>
      <c r="AX13" s="361"/>
      <c r="AY13" s="361"/>
      <c r="AZ13" s="361"/>
      <c r="BA13" s="361" t="s">
        <v>697</v>
      </c>
      <c r="BB13" s="361"/>
      <c r="BC13" s="361"/>
      <c r="BD13" s="361"/>
      <c r="BE13" s="361"/>
      <c r="BF13" s="361"/>
      <c r="BG13" s="361"/>
      <c r="BH13" s="361"/>
    </row>
    <row r="14" spans="1:60" ht="12.75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 t="s">
        <v>698</v>
      </c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 t="s">
        <v>699</v>
      </c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 t="s">
        <v>700</v>
      </c>
      <c r="BB14" s="361"/>
      <c r="BC14" s="361"/>
      <c r="BD14" s="361"/>
      <c r="BE14" s="361"/>
      <c r="BF14" s="361"/>
      <c r="BG14" s="361"/>
      <c r="BH14" s="361"/>
    </row>
    <row r="15" spans="1:60" ht="12.7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 t="s">
        <v>701</v>
      </c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</row>
    <row r="16" spans="1:60" ht="12.75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 t="s">
        <v>702</v>
      </c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</row>
    <row r="17" spans="1:60" ht="12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54" t="s">
        <v>0</v>
      </c>
      <c r="AL17" s="54"/>
      <c r="AM17" s="54"/>
      <c r="AN17" s="54"/>
      <c r="AO17" s="54"/>
      <c r="AP17" s="54"/>
      <c r="AQ17" s="54"/>
      <c r="AR17" s="54"/>
      <c r="AS17" s="54" t="s">
        <v>251</v>
      </c>
      <c r="AT17" s="54"/>
      <c r="AU17" s="54"/>
      <c r="AV17" s="54"/>
      <c r="AW17" s="54"/>
      <c r="AX17" s="54"/>
      <c r="AY17" s="54"/>
      <c r="AZ17" s="54"/>
      <c r="BA17" s="54" t="s">
        <v>1</v>
      </c>
      <c r="BB17" s="54"/>
      <c r="BC17" s="54"/>
      <c r="BD17" s="54"/>
      <c r="BE17" s="54"/>
      <c r="BF17" s="54"/>
      <c r="BG17" s="54"/>
      <c r="BH17" s="54"/>
    </row>
    <row r="18" spans="1:60" ht="12.75">
      <c r="A18" s="361">
        <v>1</v>
      </c>
      <c r="B18" s="361"/>
      <c r="C18" s="361"/>
      <c r="D18" s="361"/>
      <c r="E18" s="361"/>
      <c r="F18" s="361"/>
      <c r="G18" s="361"/>
      <c r="H18" s="361"/>
      <c r="I18" s="361">
        <v>2</v>
      </c>
      <c r="J18" s="361"/>
      <c r="K18" s="361"/>
      <c r="L18" s="361"/>
      <c r="M18" s="361"/>
      <c r="N18" s="361"/>
      <c r="O18" s="361"/>
      <c r="P18" s="361"/>
      <c r="Q18" s="361">
        <v>3</v>
      </c>
      <c r="R18" s="361"/>
      <c r="S18" s="361"/>
      <c r="T18" s="361"/>
      <c r="U18" s="361"/>
      <c r="V18" s="361"/>
      <c r="W18" s="361"/>
      <c r="X18" s="361"/>
      <c r="Y18" s="361">
        <v>4</v>
      </c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>
        <v>5</v>
      </c>
      <c r="AL18" s="361"/>
      <c r="AM18" s="361"/>
      <c r="AN18" s="361"/>
      <c r="AO18" s="361"/>
      <c r="AP18" s="361"/>
      <c r="AQ18" s="361"/>
      <c r="AR18" s="361"/>
      <c r="AS18" s="361">
        <v>6</v>
      </c>
      <c r="AT18" s="361"/>
      <c r="AU18" s="361"/>
      <c r="AV18" s="361"/>
      <c r="AW18" s="361"/>
      <c r="AX18" s="361"/>
      <c r="AY18" s="361"/>
      <c r="AZ18" s="361"/>
      <c r="BA18" s="361" t="s">
        <v>2</v>
      </c>
      <c r="BB18" s="361"/>
      <c r="BC18" s="361"/>
      <c r="BD18" s="361"/>
      <c r="BE18" s="361"/>
      <c r="BF18" s="361"/>
      <c r="BG18" s="361"/>
      <c r="BH18" s="361"/>
    </row>
    <row r="19" spans="1:60" ht="12.75">
      <c r="A19" s="764" t="s">
        <v>483</v>
      </c>
      <c r="B19" s="765"/>
      <c r="C19" s="765"/>
      <c r="D19" s="765"/>
      <c r="E19" s="765"/>
      <c r="F19" s="765"/>
      <c r="G19" s="765"/>
      <c r="H19" s="766"/>
      <c r="I19" s="773">
        <v>1150</v>
      </c>
      <c r="J19" s="773"/>
      <c r="K19" s="773"/>
      <c r="L19" s="773"/>
      <c r="M19" s="773"/>
      <c r="N19" s="773"/>
      <c r="O19" s="773"/>
      <c r="P19" s="773"/>
      <c r="Q19" s="699" t="s">
        <v>659</v>
      </c>
      <c r="R19" s="699"/>
      <c r="S19" s="699"/>
      <c r="T19" s="699"/>
      <c r="U19" s="699"/>
      <c r="V19" s="699"/>
      <c r="W19" s="699"/>
      <c r="X19" s="699"/>
      <c r="Y19" s="699" t="s">
        <v>3</v>
      </c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>
        <v>800</v>
      </c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</row>
    <row r="20" spans="1:60" ht="12.75">
      <c r="A20" s="767"/>
      <c r="B20" s="768"/>
      <c r="C20" s="768"/>
      <c r="D20" s="768"/>
      <c r="E20" s="768"/>
      <c r="F20" s="768"/>
      <c r="G20" s="768"/>
      <c r="H20" s="769"/>
      <c r="I20" s="773">
        <v>750</v>
      </c>
      <c r="J20" s="773"/>
      <c r="K20" s="773"/>
      <c r="L20" s="773"/>
      <c r="M20" s="773"/>
      <c r="N20" s="773"/>
      <c r="O20" s="773"/>
      <c r="P20" s="773"/>
      <c r="Q20" s="699">
        <v>1</v>
      </c>
      <c r="R20" s="699"/>
      <c r="S20" s="699"/>
      <c r="T20" s="699"/>
      <c r="U20" s="699"/>
      <c r="V20" s="699"/>
      <c r="W20" s="699"/>
      <c r="X20" s="699"/>
      <c r="Y20" s="699" t="s">
        <v>3</v>
      </c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>
        <v>600</v>
      </c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</row>
    <row r="21" spans="1:60" ht="12.75">
      <c r="A21" s="767"/>
      <c r="B21" s="768"/>
      <c r="C21" s="768"/>
      <c r="D21" s="768"/>
      <c r="E21" s="768"/>
      <c r="F21" s="768"/>
      <c r="G21" s="768"/>
      <c r="H21" s="769"/>
      <c r="I21" s="774" t="s">
        <v>4</v>
      </c>
      <c r="J21" s="775"/>
      <c r="K21" s="775"/>
      <c r="L21" s="775"/>
      <c r="M21" s="775"/>
      <c r="N21" s="775"/>
      <c r="O21" s="775"/>
      <c r="P21" s="776"/>
      <c r="Q21" s="764">
        <v>1</v>
      </c>
      <c r="R21" s="765"/>
      <c r="S21" s="765"/>
      <c r="T21" s="765"/>
      <c r="U21" s="765"/>
      <c r="V21" s="765"/>
      <c r="W21" s="765"/>
      <c r="X21" s="766"/>
      <c r="Y21" s="699" t="s">
        <v>3</v>
      </c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>
        <v>400</v>
      </c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</row>
    <row r="22" spans="1:60" ht="12.75">
      <c r="A22" s="767"/>
      <c r="B22" s="768"/>
      <c r="C22" s="768"/>
      <c r="D22" s="768"/>
      <c r="E22" s="768"/>
      <c r="F22" s="768"/>
      <c r="G22" s="768"/>
      <c r="H22" s="769"/>
      <c r="I22" s="777"/>
      <c r="J22" s="778"/>
      <c r="K22" s="778"/>
      <c r="L22" s="778"/>
      <c r="M22" s="778"/>
      <c r="N22" s="778"/>
      <c r="O22" s="778"/>
      <c r="P22" s="779"/>
      <c r="Q22" s="770"/>
      <c r="R22" s="771"/>
      <c r="S22" s="771"/>
      <c r="T22" s="771"/>
      <c r="U22" s="771"/>
      <c r="V22" s="771"/>
      <c r="W22" s="771"/>
      <c r="X22" s="772"/>
      <c r="Y22" s="699" t="s">
        <v>5</v>
      </c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>
        <v>300</v>
      </c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</row>
    <row r="23" spans="1:60" ht="12.75">
      <c r="A23" s="767"/>
      <c r="B23" s="768"/>
      <c r="C23" s="768"/>
      <c r="D23" s="768"/>
      <c r="E23" s="768"/>
      <c r="F23" s="768"/>
      <c r="G23" s="768"/>
      <c r="H23" s="769"/>
      <c r="I23" s="774">
        <v>330</v>
      </c>
      <c r="J23" s="775"/>
      <c r="K23" s="775"/>
      <c r="L23" s="775"/>
      <c r="M23" s="775"/>
      <c r="N23" s="775"/>
      <c r="O23" s="775"/>
      <c r="P23" s="776"/>
      <c r="Q23" s="764">
        <v>1</v>
      </c>
      <c r="R23" s="765"/>
      <c r="S23" s="765"/>
      <c r="T23" s="765"/>
      <c r="U23" s="765"/>
      <c r="V23" s="765"/>
      <c r="W23" s="765"/>
      <c r="X23" s="766"/>
      <c r="Y23" s="699" t="s">
        <v>3</v>
      </c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>
        <v>230</v>
      </c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</row>
    <row r="24" spans="1:60" ht="12.75">
      <c r="A24" s="767"/>
      <c r="B24" s="768"/>
      <c r="C24" s="768"/>
      <c r="D24" s="768"/>
      <c r="E24" s="768"/>
      <c r="F24" s="768"/>
      <c r="G24" s="768"/>
      <c r="H24" s="769"/>
      <c r="I24" s="780"/>
      <c r="J24" s="781"/>
      <c r="K24" s="781"/>
      <c r="L24" s="781"/>
      <c r="M24" s="781"/>
      <c r="N24" s="781"/>
      <c r="O24" s="781"/>
      <c r="P24" s="782"/>
      <c r="Q24" s="770"/>
      <c r="R24" s="771"/>
      <c r="S24" s="771"/>
      <c r="T24" s="771"/>
      <c r="U24" s="771"/>
      <c r="V24" s="771"/>
      <c r="W24" s="771"/>
      <c r="X24" s="772"/>
      <c r="Y24" s="699" t="s">
        <v>5</v>
      </c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>
        <v>170</v>
      </c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</row>
    <row r="25" spans="1:60" ht="12.75">
      <c r="A25" s="767"/>
      <c r="B25" s="768"/>
      <c r="C25" s="768"/>
      <c r="D25" s="768"/>
      <c r="E25" s="768"/>
      <c r="F25" s="768"/>
      <c r="G25" s="768"/>
      <c r="H25" s="769"/>
      <c r="I25" s="780"/>
      <c r="J25" s="781"/>
      <c r="K25" s="781"/>
      <c r="L25" s="781"/>
      <c r="M25" s="781"/>
      <c r="N25" s="781"/>
      <c r="O25" s="781"/>
      <c r="P25" s="782"/>
      <c r="Q25" s="764">
        <v>2</v>
      </c>
      <c r="R25" s="765"/>
      <c r="S25" s="765"/>
      <c r="T25" s="765"/>
      <c r="U25" s="765"/>
      <c r="V25" s="765"/>
      <c r="W25" s="765"/>
      <c r="X25" s="766"/>
      <c r="Y25" s="699" t="s">
        <v>3</v>
      </c>
      <c r="Z25" s="699"/>
      <c r="AA25" s="699"/>
      <c r="AB25" s="699"/>
      <c r="AC25" s="699"/>
      <c r="AD25" s="699"/>
      <c r="AE25" s="699"/>
      <c r="AF25" s="699"/>
      <c r="AG25" s="699"/>
      <c r="AH25" s="699"/>
      <c r="AI25" s="699"/>
      <c r="AJ25" s="699"/>
      <c r="AK25" s="699">
        <v>290</v>
      </c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</row>
    <row r="26" spans="1:60" ht="12.75">
      <c r="A26" s="767"/>
      <c r="B26" s="768"/>
      <c r="C26" s="768"/>
      <c r="D26" s="768"/>
      <c r="E26" s="768"/>
      <c r="F26" s="768"/>
      <c r="G26" s="768"/>
      <c r="H26" s="769"/>
      <c r="I26" s="777"/>
      <c r="J26" s="778"/>
      <c r="K26" s="778"/>
      <c r="L26" s="778"/>
      <c r="M26" s="778"/>
      <c r="N26" s="778"/>
      <c r="O26" s="778"/>
      <c r="P26" s="779"/>
      <c r="Q26" s="770"/>
      <c r="R26" s="771"/>
      <c r="S26" s="771"/>
      <c r="T26" s="771"/>
      <c r="U26" s="771"/>
      <c r="V26" s="771"/>
      <c r="W26" s="771"/>
      <c r="X26" s="772"/>
      <c r="Y26" s="699" t="s">
        <v>5</v>
      </c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>
        <v>210</v>
      </c>
      <c r="AL26" s="699"/>
      <c r="AM26" s="699"/>
      <c r="AN26" s="699"/>
      <c r="AO26" s="699"/>
      <c r="AP26" s="699"/>
      <c r="AQ26" s="699"/>
      <c r="AR26" s="699"/>
      <c r="AS26" s="699"/>
      <c r="AT26" s="699"/>
      <c r="AU26" s="699"/>
      <c r="AV26" s="699"/>
      <c r="AW26" s="699"/>
      <c r="AX26" s="699"/>
      <c r="AY26" s="699"/>
      <c r="AZ26" s="699"/>
      <c r="BA26" s="699"/>
      <c r="BB26" s="699"/>
      <c r="BC26" s="699"/>
      <c r="BD26" s="699"/>
      <c r="BE26" s="699"/>
      <c r="BF26" s="699"/>
      <c r="BG26" s="699"/>
      <c r="BH26" s="699"/>
    </row>
    <row r="27" spans="1:60" ht="12.75">
      <c r="A27" s="767"/>
      <c r="B27" s="768"/>
      <c r="C27" s="768"/>
      <c r="D27" s="768"/>
      <c r="E27" s="768"/>
      <c r="F27" s="768"/>
      <c r="G27" s="768"/>
      <c r="H27" s="769"/>
      <c r="I27" s="774">
        <v>220</v>
      </c>
      <c r="J27" s="775"/>
      <c r="K27" s="775"/>
      <c r="L27" s="775"/>
      <c r="M27" s="775"/>
      <c r="N27" s="775"/>
      <c r="O27" s="775"/>
      <c r="P27" s="776"/>
      <c r="Q27" s="764">
        <v>1</v>
      </c>
      <c r="R27" s="765"/>
      <c r="S27" s="765"/>
      <c r="T27" s="765"/>
      <c r="U27" s="765"/>
      <c r="V27" s="765"/>
      <c r="W27" s="765"/>
      <c r="X27" s="766"/>
      <c r="Y27" s="699" t="s">
        <v>6</v>
      </c>
      <c r="Z27" s="699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>
        <v>260</v>
      </c>
      <c r="AL27" s="699"/>
      <c r="AM27" s="699"/>
      <c r="AN27" s="699"/>
      <c r="AO27" s="699"/>
      <c r="AP27" s="699"/>
      <c r="AQ27" s="699"/>
      <c r="AR27" s="699"/>
      <c r="AS27" s="699"/>
      <c r="AT27" s="699"/>
      <c r="AU27" s="699"/>
      <c r="AV27" s="699"/>
      <c r="AW27" s="699"/>
      <c r="AX27" s="699"/>
      <c r="AY27" s="699"/>
      <c r="AZ27" s="699"/>
      <c r="BA27" s="699"/>
      <c r="BB27" s="699"/>
      <c r="BC27" s="699"/>
      <c r="BD27" s="699"/>
      <c r="BE27" s="699"/>
      <c r="BF27" s="699"/>
      <c r="BG27" s="699"/>
      <c r="BH27" s="699"/>
    </row>
    <row r="28" spans="1:60" ht="12.75">
      <c r="A28" s="767"/>
      <c r="B28" s="768"/>
      <c r="C28" s="768"/>
      <c r="D28" s="768"/>
      <c r="E28" s="768"/>
      <c r="F28" s="768"/>
      <c r="G28" s="768"/>
      <c r="H28" s="769"/>
      <c r="I28" s="780"/>
      <c r="J28" s="781"/>
      <c r="K28" s="781"/>
      <c r="L28" s="781"/>
      <c r="M28" s="781"/>
      <c r="N28" s="781"/>
      <c r="O28" s="781"/>
      <c r="P28" s="782"/>
      <c r="Q28" s="767"/>
      <c r="R28" s="768"/>
      <c r="S28" s="768"/>
      <c r="T28" s="768"/>
      <c r="U28" s="768"/>
      <c r="V28" s="768"/>
      <c r="W28" s="768"/>
      <c r="X28" s="769"/>
      <c r="Y28" s="699" t="s">
        <v>3</v>
      </c>
      <c r="Z28" s="699"/>
      <c r="AA28" s="699"/>
      <c r="AB28" s="699"/>
      <c r="AC28" s="699"/>
      <c r="AD28" s="699"/>
      <c r="AE28" s="699"/>
      <c r="AF28" s="699"/>
      <c r="AG28" s="699"/>
      <c r="AH28" s="699"/>
      <c r="AI28" s="699"/>
      <c r="AJ28" s="699"/>
      <c r="AK28" s="699">
        <v>210</v>
      </c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699"/>
      <c r="AW28" s="699"/>
      <c r="AX28" s="699"/>
      <c r="AY28" s="699"/>
      <c r="AZ28" s="699"/>
      <c r="BA28" s="699"/>
      <c r="BB28" s="699"/>
      <c r="BC28" s="699"/>
      <c r="BD28" s="699"/>
      <c r="BE28" s="699"/>
      <c r="BF28" s="699"/>
      <c r="BG28" s="699"/>
      <c r="BH28" s="699"/>
    </row>
    <row r="29" spans="1:60" ht="12.75">
      <c r="A29" s="767"/>
      <c r="B29" s="768"/>
      <c r="C29" s="768"/>
      <c r="D29" s="768"/>
      <c r="E29" s="768"/>
      <c r="F29" s="768"/>
      <c r="G29" s="768"/>
      <c r="H29" s="769"/>
      <c r="I29" s="780"/>
      <c r="J29" s="781"/>
      <c r="K29" s="781"/>
      <c r="L29" s="781"/>
      <c r="M29" s="781"/>
      <c r="N29" s="781"/>
      <c r="O29" s="781"/>
      <c r="P29" s="782"/>
      <c r="Q29" s="770"/>
      <c r="R29" s="771"/>
      <c r="S29" s="771"/>
      <c r="T29" s="771"/>
      <c r="U29" s="771"/>
      <c r="V29" s="771"/>
      <c r="W29" s="771"/>
      <c r="X29" s="772"/>
      <c r="Y29" s="699" t="s">
        <v>5</v>
      </c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>
        <v>140</v>
      </c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699"/>
      <c r="BF29" s="699"/>
      <c r="BG29" s="699"/>
      <c r="BH29" s="699"/>
    </row>
    <row r="30" spans="1:60" ht="12.75">
      <c r="A30" s="767"/>
      <c r="B30" s="768"/>
      <c r="C30" s="768"/>
      <c r="D30" s="768"/>
      <c r="E30" s="768"/>
      <c r="F30" s="768"/>
      <c r="G30" s="768"/>
      <c r="H30" s="769"/>
      <c r="I30" s="780"/>
      <c r="J30" s="781"/>
      <c r="K30" s="781"/>
      <c r="L30" s="781"/>
      <c r="M30" s="781"/>
      <c r="N30" s="781"/>
      <c r="O30" s="781"/>
      <c r="P30" s="782"/>
      <c r="Q30" s="764">
        <v>2</v>
      </c>
      <c r="R30" s="765"/>
      <c r="S30" s="765"/>
      <c r="T30" s="765"/>
      <c r="U30" s="765"/>
      <c r="V30" s="765"/>
      <c r="W30" s="765"/>
      <c r="X30" s="766"/>
      <c r="Y30" s="699" t="s">
        <v>3</v>
      </c>
      <c r="Z30" s="699"/>
      <c r="AA30" s="699"/>
      <c r="AB30" s="699"/>
      <c r="AC30" s="699"/>
      <c r="AD30" s="699"/>
      <c r="AE30" s="699"/>
      <c r="AF30" s="699"/>
      <c r="AG30" s="699"/>
      <c r="AH30" s="699"/>
      <c r="AI30" s="699"/>
      <c r="AJ30" s="699"/>
      <c r="AK30" s="699">
        <v>270</v>
      </c>
      <c r="AL30" s="699"/>
      <c r="AM30" s="699"/>
      <c r="AN30" s="699"/>
      <c r="AO30" s="699"/>
      <c r="AP30" s="699"/>
      <c r="AQ30" s="699"/>
      <c r="AR30" s="699"/>
      <c r="AS30" s="699"/>
      <c r="AT30" s="699"/>
      <c r="AU30" s="699"/>
      <c r="AV30" s="699"/>
      <c r="AW30" s="699"/>
      <c r="AX30" s="699"/>
      <c r="AY30" s="699"/>
      <c r="AZ30" s="699"/>
      <c r="BA30" s="699"/>
      <c r="BB30" s="699"/>
      <c r="BC30" s="699"/>
      <c r="BD30" s="699"/>
      <c r="BE30" s="699"/>
      <c r="BF30" s="699"/>
      <c r="BG30" s="699"/>
      <c r="BH30" s="699"/>
    </row>
    <row r="31" spans="1:60" ht="12.75">
      <c r="A31" s="767"/>
      <c r="B31" s="768"/>
      <c r="C31" s="768"/>
      <c r="D31" s="768"/>
      <c r="E31" s="768"/>
      <c r="F31" s="768"/>
      <c r="G31" s="768"/>
      <c r="H31" s="769"/>
      <c r="I31" s="777"/>
      <c r="J31" s="778"/>
      <c r="K31" s="778"/>
      <c r="L31" s="778"/>
      <c r="M31" s="778"/>
      <c r="N31" s="778"/>
      <c r="O31" s="778"/>
      <c r="P31" s="779"/>
      <c r="Q31" s="770"/>
      <c r="R31" s="771"/>
      <c r="S31" s="771"/>
      <c r="T31" s="771"/>
      <c r="U31" s="771"/>
      <c r="V31" s="771"/>
      <c r="W31" s="771"/>
      <c r="X31" s="772"/>
      <c r="Y31" s="699" t="s">
        <v>5</v>
      </c>
      <c r="Z31" s="699"/>
      <c r="AA31" s="699"/>
      <c r="AB31" s="699"/>
      <c r="AC31" s="699"/>
      <c r="AD31" s="699"/>
      <c r="AE31" s="699"/>
      <c r="AF31" s="699"/>
      <c r="AG31" s="699"/>
      <c r="AH31" s="699"/>
      <c r="AI31" s="699"/>
      <c r="AJ31" s="699"/>
      <c r="AK31" s="699">
        <v>180</v>
      </c>
      <c r="AL31" s="699"/>
      <c r="AM31" s="699"/>
      <c r="AN31" s="699"/>
      <c r="AO31" s="699"/>
      <c r="AP31" s="699"/>
      <c r="AQ31" s="699"/>
      <c r="AR31" s="699"/>
      <c r="AS31" s="699"/>
      <c r="AT31" s="699"/>
      <c r="AU31" s="699"/>
      <c r="AV31" s="699"/>
      <c r="AW31" s="699"/>
      <c r="AX31" s="699"/>
      <c r="AY31" s="699"/>
      <c r="AZ31" s="699"/>
      <c r="BA31" s="699"/>
      <c r="BB31" s="699"/>
      <c r="BC31" s="699"/>
      <c r="BD31" s="699"/>
      <c r="BE31" s="699"/>
      <c r="BF31" s="699"/>
      <c r="BG31" s="699"/>
      <c r="BH31" s="699"/>
    </row>
    <row r="32" spans="1:60" ht="12.75">
      <c r="A32" s="767"/>
      <c r="B32" s="768"/>
      <c r="C32" s="768"/>
      <c r="D32" s="768"/>
      <c r="E32" s="768"/>
      <c r="F32" s="768"/>
      <c r="G32" s="768"/>
      <c r="H32" s="769"/>
      <c r="I32" s="774" t="s">
        <v>7</v>
      </c>
      <c r="J32" s="775"/>
      <c r="K32" s="775"/>
      <c r="L32" s="775"/>
      <c r="M32" s="775"/>
      <c r="N32" s="775"/>
      <c r="O32" s="775"/>
      <c r="P32" s="776"/>
      <c r="Q32" s="764">
        <v>1</v>
      </c>
      <c r="R32" s="765"/>
      <c r="S32" s="765"/>
      <c r="T32" s="765"/>
      <c r="U32" s="765"/>
      <c r="V32" s="765"/>
      <c r="W32" s="765"/>
      <c r="X32" s="766"/>
      <c r="Y32" s="699" t="s">
        <v>6</v>
      </c>
      <c r="Z32" s="699"/>
      <c r="AA32" s="699"/>
      <c r="AB32" s="699"/>
      <c r="AC32" s="699"/>
      <c r="AD32" s="699"/>
      <c r="AE32" s="699"/>
      <c r="AF32" s="699"/>
      <c r="AG32" s="699"/>
      <c r="AH32" s="699"/>
      <c r="AI32" s="699"/>
      <c r="AJ32" s="699"/>
      <c r="AK32" s="699">
        <v>180</v>
      </c>
      <c r="AL32" s="699"/>
      <c r="AM32" s="699"/>
      <c r="AN32" s="699"/>
      <c r="AO32" s="699"/>
      <c r="AP32" s="699"/>
      <c r="AQ32" s="699"/>
      <c r="AR32" s="699"/>
      <c r="AS32" s="699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699"/>
      <c r="BG32" s="699"/>
      <c r="BH32" s="699"/>
    </row>
    <row r="33" spans="1:60" ht="12.75">
      <c r="A33" s="767"/>
      <c r="B33" s="768"/>
      <c r="C33" s="768"/>
      <c r="D33" s="768"/>
      <c r="E33" s="768"/>
      <c r="F33" s="768"/>
      <c r="G33" s="768"/>
      <c r="H33" s="769"/>
      <c r="I33" s="780"/>
      <c r="J33" s="781"/>
      <c r="K33" s="781"/>
      <c r="L33" s="781"/>
      <c r="M33" s="781"/>
      <c r="N33" s="781"/>
      <c r="O33" s="781"/>
      <c r="P33" s="782"/>
      <c r="Q33" s="767"/>
      <c r="R33" s="768"/>
      <c r="S33" s="768"/>
      <c r="T33" s="768"/>
      <c r="U33" s="768"/>
      <c r="V33" s="768"/>
      <c r="W33" s="768"/>
      <c r="X33" s="769"/>
      <c r="Y33" s="699" t="s">
        <v>3</v>
      </c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>
        <v>160</v>
      </c>
      <c r="AL33" s="699"/>
      <c r="AM33" s="699"/>
      <c r="AN33" s="699"/>
      <c r="AO33" s="699"/>
      <c r="AP33" s="699"/>
      <c r="AQ33" s="699"/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</row>
    <row r="34" spans="1:60" ht="12.75">
      <c r="A34" s="767"/>
      <c r="B34" s="768"/>
      <c r="C34" s="768"/>
      <c r="D34" s="768"/>
      <c r="E34" s="768"/>
      <c r="F34" s="768"/>
      <c r="G34" s="768"/>
      <c r="H34" s="769"/>
      <c r="I34" s="780"/>
      <c r="J34" s="781"/>
      <c r="K34" s="781"/>
      <c r="L34" s="781"/>
      <c r="M34" s="781"/>
      <c r="N34" s="781"/>
      <c r="O34" s="781"/>
      <c r="P34" s="782"/>
      <c r="Q34" s="770"/>
      <c r="R34" s="771"/>
      <c r="S34" s="771"/>
      <c r="T34" s="771"/>
      <c r="U34" s="771"/>
      <c r="V34" s="771"/>
      <c r="W34" s="771"/>
      <c r="X34" s="772"/>
      <c r="Y34" s="699" t="s">
        <v>5</v>
      </c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>
        <v>130</v>
      </c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  <c r="BF34" s="699"/>
      <c r="BG34" s="699"/>
      <c r="BH34" s="699"/>
    </row>
    <row r="35" spans="1:60" ht="12.75">
      <c r="A35" s="767"/>
      <c r="B35" s="768"/>
      <c r="C35" s="768"/>
      <c r="D35" s="768"/>
      <c r="E35" s="768"/>
      <c r="F35" s="768"/>
      <c r="G35" s="768"/>
      <c r="H35" s="769"/>
      <c r="I35" s="780"/>
      <c r="J35" s="781"/>
      <c r="K35" s="781"/>
      <c r="L35" s="781"/>
      <c r="M35" s="781"/>
      <c r="N35" s="781"/>
      <c r="O35" s="781"/>
      <c r="P35" s="782"/>
      <c r="Q35" s="764">
        <v>2</v>
      </c>
      <c r="R35" s="765"/>
      <c r="S35" s="765"/>
      <c r="T35" s="765"/>
      <c r="U35" s="765"/>
      <c r="V35" s="765"/>
      <c r="W35" s="765"/>
      <c r="X35" s="766"/>
      <c r="Y35" s="699" t="s">
        <v>3</v>
      </c>
      <c r="Z35" s="699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>
        <v>190</v>
      </c>
      <c r="AL35" s="699"/>
      <c r="AM35" s="699"/>
      <c r="AN35" s="699"/>
      <c r="AO35" s="699"/>
      <c r="AP35" s="699"/>
      <c r="AQ35" s="699"/>
      <c r="AR35" s="699"/>
      <c r="AS35" s="699"/>
      <c r="AT35" s="699"/>
      <c r="AU35" s="699"/>
      <c r="AV35" s="699"/>
      <c r="AW35" s="699"/>
      <c r="AX35" s="699"/>
      <c r="AY35" s="699"/>
      <c r="AZ35" s="699"/>
      <c r="BA35" s="699"/>
      <c r="BB35" s="699"/>
      <c r="BC35" s="699"/>
      <c r="BD35" s="699"/>
      <c r="BE35" s="699"/>
      <c r="BF35" s="699"/>
      <c r="BG35" s="699"/>
      <c r="BH35" s="699"/>
    </row>
    <row r="36" spans="1:60" ht="12.75">
      <c r="A36" s="770"/>
      <c r="B36" s="771"/>
      <c r="C36" s="771"/>
      <c r="D36" s="771"/>
      <c r="E36" s="771"/>
      <c r="F36" s="771"/>
      <c r="G36" s="771"/>
      <c r="H36" s="772"/>
      <c r="I36" s="777"/>
      <c r="J36" s="778"/>
      <c r="K36" s="778"/>
      <c r="L36" s="778"/>
      <c r="M36" s="778"/>
      <c r="N36" s="778"/>
      <c r="O36" s="778"/>
      <c r="P36" s="779"/>
      <c r="Q36" s="770"/>
      <c r="R36" s="771"/>
      <c r="S36" s="771"/>
      <c r="T36" s="771"/>
      <c r="U36" s="771"/>
      <c r="V36" s="771"/>
      <c r="W36" s="771"/>
      <c r="X36" s="772"/>
      <c r="Y36" s="699" t="s">
        <v>5</v>
      </c>
      <c r="Z36" s="699"/>
      <c r="AA36" s="699"/>
      <c r="AB36" s="699"/>
      <c r="AC36" s="699"/>
      <c r="AD36" s="699"/>
      <c r="AE36" s="699"/>
      <c r="AF36" s="699"/>
      <c r="AG36" s="699"/>
      <c r="AH36" s="699"/>
      <c r="AI36" s="699"/>
      <c r="AJ36" s="699"/>
      <c r="AK36" s="699">
        <v>160</v>
      </c>
      <c r="AL36" s="699"/>
      <c r="AM36" s="699"/>
      <c r="AN36" s="699"/>
      <c r="AO36" s="699"/>
      <c r="AP36" s="699"/>
      <c r="AQ36" s="699"/>
      <c r="AR36" s="699"/>
      <c r="AS36" s="699"/>
      <c r="AT36" s="699"/>
      <c r="AU36" s="699"/>
      <c r="AV36" s="699"/>
      <c r="AW36" s="699"/>
      <c r="AX36" s="699"/>
      <c r="AY36" s="699"/>
      <c r="AZ36" s="699"/>
      <c r="BA36" s="699"/>
      <c r="BB36" s="699"/>
      <c r="BC36" s="699"/>
      <c r="BD36" s="699"/>
      <c r="BE36" s="699"/>
      <c r="BF36" s="699"/>
      <c r="BG36" s="699"/>
      <c r="BH36" s="699"/>
    </row>
    <row r="37" spans="1:60" ht="12.75">
      <c r="A37" s="774" t="s">
        <v>484</v>
      </c>
      <c r="B37" s="775"/>
      <c r="C37" s="775"/>
      <c r="D37" s="775"/>
      <c r="E37" s="775"/>
      <c r="F37" s="775"/>
      <c r="G37" s="775"/>
      <c r="H37" s="776"/>
      <c r="I37" s="773">
        <v>220</v>
      </c>
      <c r="J37" s="773"/>
      <c r="K37" s="773"/>
      <c r="L37" s="773"/>
      <c r="M37" s="773"/>
      <c r="N37" s="773"/>
      <c r="O37" s="773"/>
      <c r="P37" s="773"/>
      <c r="Q37" s="699" t="s">
        <v>659</v>
      </c>
      <c r="R37" s="699"/>
      <c r="S37" s="699"/>
      <c r="T37" s="699"/>
      <c r="U37" s="699"/>
      <c r="V37" s="699"/>
      <c r="W37" s="699"/>
      <c r="X37" s="699"/>
      <c r="Y37" s="699" t="s">
        <v>659</v>
      </c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>
        <v>3000</v>
      </c>
      <c r="AL37" s="699"/>
      <c r="AM37" s="699"/>
      <c r="AN37" s="699"/>
      <c r="AO37" s="699"/>
      <c r="AP37" s="699"/>
      <c r="AQ37" s="699"/>
      <c r="AR37" s="699"/>
      <c r="AS37" s="699"/>
      <c r="AT37" s="699"/>
      <c r="AU37" s="699"/>
      <c r="AV37" s="699"/>
      <c r="AW37" s="699"/>
      <c r="AX37" s="699"/>
      <c r="AY37" s="699"/>
      <c r="AZ37" s="699"/>
      <c r="BA37" s="699"/>
      <c r="BB37" s="699"/>
      <c r="BC37" s="699"/>
      <c r="BD37" s="699"/>
      <c r="BE37" s="699"/>
      <c r="BF37" s="699"/>
      <c r="BG37" s="699"/>
      <c r="BH37" s="699"/>
    </row>
    <row r="38" spans="1:60" ht="12.75">
      <c r="A38" s="777"/>
      <c r="B38" s="778"/>
      <c r="C38" s="778"/>
      <c r="D38" s="778"/>
      <c r="E38" s="778"/>
      <c r="F38" s="778"/>
      <c r="G38" s="778"/>
      <c r="H38" s="779"/>
      <c r="I38" s="773">
        <v>110</v>
      </c>
      <c r="J38" s="773"/>
      <c r="K38" s="773"/>
      <c r="L38" s="773"/>
      <c r="M38" s="773"/>
      <c r="N38" s="773"/>
      <c r="O38" s="773"/>
      <c r="P38" s="773"/>
      <c r="Q38" s="699" t="s">
        <v>659</v>
      </c>
      <c r="R38" s="699"/>
      <c r="S38" s="699"/>
      <c r="T38" s="699"/>
      <c r="U38" s="699"/>
      <c r="V38" s="699"/>
      <c r="W38" s="699"/>
      <c r="X38" s="699"/>
      <c r="Y38" s="699" t="s">
        <v>659</v>
      </c>
      <c r="Z38" s="699"/>
      <c r="AA38" s="699"/>
      <c r="AB38" s="699"/>
      <c r="AC38" s="699"/>
      <c r="AD38" s="699"/>
      <c r="AE38" s="699"/>
      <c r="AF38" s="699"/>
      <c r="AG38" s="699"/>
      <c r="AH38" s="699"/>
      <c r="AI38" s="699"/>
      <c r="AJ38" s="699"/>
      <c r="AK38" s="699">
        <v>2300</v>
      </c>
      <c r="AL38" s="699"/>
      <c r="AM38" s="699"/>
      <c r="AN38" s="699"/>
      <c r="AO38" s="699"/>
      <c r="AP38" s="699"/>
      <c r="AQ38" s="699"/>
      <c r="AR38" s="699"/>
      <c r="AS38" s="699"/>
      <c r="AT38" s="699"/>
      <c r="AU38" s="699"/>
      <c r="AV38" s="699"/>
      <c r="AW38" s="699"/>
      <c r="AX38" s="699"/>
      <c r="AY38" s="699"/>
      <c r="AZ38" s="699"/>
      <c r="BA38" s="699"/>
      <c r="BB38" s="699"/>
      <c r="BC38" s="699"/>
      <c r="BD38" s="699"/>
      <c r="BE38" s="699"/>
      <c r="BF38" s="699"/>
      <c r="BG38" s="699"/>
      <c r="BH38" s="699"/>
    </row>
    <row r="39" spans="1:60" ht="12.75">
      <c r="A39" s="783" t="s">
        <v>8</v>
      </c>
      <c r="B39" s="784"/>
      <c r="C39" s="784"/>
      <c r="D39" s="784"/>
      <c r="E39" s="784"/>
      <c r="F39" s="784"/>
      <c r="G39" s="784"/>
      <c r="H39" s="784"/>
      <c r="I39" s="784"/>
      <c r="J39" s="784"/>
      <c r="K39" s="784"/>
      <c r="L39" s="784"/>
      <c r="M39" s="784"/>
      <c r="N39" s="784"/>
      <c r="O39" s="784"/>
      <c r="P39" s="784"/>
      <c r="Q39" s="784"/>
      <c r="R39" s="784"/>
      <c r="S39" s="784"/>
      <c r="T39" s="784"/>
      <c r="U39" s="784"/>
      <c r="V39" s="784"/>
      <c r="W39" s="784"/>
      <c r="X39" s="784"/>
      <c r="Y39" s="784"/>
      <c r="Z39" s="784"/>
      <c r="AA39" s="784"/>
      <c r="AB39" s="784"/>
      <c r="AC39" s="784"/>
      <c r="AD39" s="784"/>
      <c r="AE39" s="784"/>
      <c r="AF39" s="784"/>
      <c r="AG39" s="784"/>
      <c r="AH39" s="784"/>
      <c r="AI39" s="784"/>
      <c r="AJ39" s="784"/>
      <c r="AK39" s="784"/>
      <c r="AL39" s="784"/>
      <c r="AM39" s="784"/>
      <c r="AN39" s="784"/>
      <c r="AO39" s="784"/>
      <c r="AP39" s="784"/>
      <c r="AQ39" s="784"/>
      <c r="AR39" s="784"/>
      <c r="AS39" s="784"/>
      <c r="AT39" s="784"/>
      <c r="AU39" s="784"/>
      <c r="AV39" s="784"/>
      <c r="AW39" s="784"/>
      <c r="AX39" s="784"/>
      <c r="AY39" s="784"/>
      <c r="AZ39" s="784"/>
      <c r="BA39" s="784"/>
      <c r="BB39" s="784"/>
      <c r="BC39" s="784"/>
      <c r="BD39" s="784"/>
      <c r="BE39" s="784"/>
      <c r="BF39" s="784"/>
      <c r="BG39" s="784"/>
      <c r="BH39" s="785"/>
    </row>
    <row r="40" spans="1:60" ht="12.75">
      <c r="A40" s="764" t="s">
        <v>483</v>
      </c>
      <c r="B40" s="765"/>
      <c r="C40" s="765"/>
      <c r="D40" s="765"/>
      <c r="E40" s="765"/>
      <c r="F40" s="765"/>
      <c r="G40" s="765"/>
      <c r="H40" s="766"/>
      <c r="I40" s="774">
        <v>35</v>
      </c>
      <c r="J40" s="775"/>
      <c r="K40" s="775"/>
      <c r="L40" s="775"/>
      <c r="M40" s="775"/>
      <c r="N40" s="775"/>
      <c r="O40" s="775"/>
      <c r="P40" s="776"/>
      <c r="Q40" s="764">
        <v>1</v>
      </c>
      <c r="R40" s="765"/>
      <c r="S40" s="765"/>
      <c r="T40" s="765"/>
      <c r="U40" s="765"/>
      <c r="V40" s="765"/>
      <c r="W40" s="765"/>
      <c r="X40" s="766"/>
      <c r="Y40" s="693" t="s">
        <v>6</v>
      </c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5"/>
      <c r="AK40" s="693">
        <v>170</v>
      </c>
      <c r="AL40" s="694"/>
      <c r="AM40" s="694"/>
      <c r="AN40" s="694"/>
      <c r="AO40" s="694"/>
      <c r="AP40" s="694"/>
      <c r="AQ40" s="694"/>
      <c r="AR40" s="695"/>
      <c r="AS40" s="693"/>
      <c r="AT40" s="694"/>
      <c r="AU40" s="694"/>
      <c r="AV40" s="694"/>
      <c r="AW40" s="694"/>
      <c r="AX40" s="694"/>
      <c r="AY40" s="694"/>
      <c r="AZ40" s="695"/>
      <c r="BA40" s="693"/>
      <c r="BB40" s="694"/>
      <c r="BC40" s="694"/>
      <c r="BD40" s="694"/>
      <c r="BE40" s="694"/>
      <c r="BF40" s="694"/>
      <c r="BG40" s="694"/>
      <c r="BH40" s="695"/>
    </row>
    <row r="41" spans="1:60" ht="12.75">
      <c r="A41" s="767"/>
      <c r="B41" s="768"/>
      <c r="C41" s="768"/>
      <c r="D41" s="768"/>
      <c r="E41" s="768"/>
      <c r="F41" s="768"/>
      <c r="G41" s="768"/>
      <c r="H41" s="769"/>
      <c r="I41" s="780"/>
      <c r="J41" s="781"/>
      <c r="K41" s="781"/>
      <c r="L41" s="781"/>
      <c r="M41" s="781"/>
      <c r="N41" s="781"/>
      <c r="O41" s="781"/>
      <c r="P41" s="782"/>
      <c r="Q41" s="767"/>
      <c r="R41" s="768"/>
      <c r="S41" s="768"/>
      <c r="T41" s="768"/>
      <c r="U41" s="768"/>
      <c r="V41" s="768"/>
      <c r="W41" s="768"/>
      <c r="X41" s="769"/>
      <c r="Y41" s="693" t="s">
        <v>3</v>
      </c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95"/>
      <c r="AK41" s="693">
        <v>140</v>
      </c>
      <c r="AL41" s="694"/>
      <c r="AM41" s="694"/>
      <c r="AN41" s="694"/>
      <c r="AO41" s="694"/>
      <c r="AP41" s="694"/>
      <c r="AQ41" s="694"/>
      <c r="AR41" s="695"/>
      <c r="AS41" s="693"/>
      <c r="AT41" s="694"/>
      <c r="AU41" s="694"/>
      <c r="AV41" s="694"/>
      <c r="AW41" s="694"/>
      <c r="AX41" s="694"/>
      <c r="AY41" s="694"/>
      <c r="AZ41" s="695"/>
      <c r="BA41" s="693"/>
      <c r="BB41" s="694"/>
      <c r="BC41" s="694"/>
      <c r="BD41" s="694"/>
      <c r="BE41" s="694"/>
      <c r="BF41" s="694"/>
      <c r="BG41" s="694"/>
      <c r="BH41" s="695"/>
    </row>
    <row r="42" spans="1:60" ht="12.75">
      <c r="A42" s="767"/>
      <c r="B42" s="768"/>
      <c r="C42" s="768"/>
      <c r="D42" s="768"/>
      <c r="E42" s="768"/>
      <c r="F42" s="768"/>
      <c r="G42" s="768"/>
      <c r="H42" s="769"/>
      <c r="I42" s="780"/>
      <c r="J42" s="781"/>
      <c r="K42" s="781"/>
      <c r="L42" s="781"/>
      <c r="M42" s="781"/>
      <c r="N42" s="781"/>
      <c r="O42" s="781"/>
      <c r="P42" s="782"/>
      <c r="Q42" s="770"/>
      <c r="R42" s="771"/>
      <c r="S42" s="771"/>
      <c r="T42" s="771"/>
      <c r="U42" s="771"/>
      <c r="V42" s="771"/>
      <c r="W42" s="771"/>
      <c r="X42" s="772"/>
      <c r="Y42" s="693" t="s">
        <v>5</v>
      </c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5"/>
      <c r="AK42" s="693">
        <v>120</v>
      </c>
      <c r="AL42" s="694"/>
      <c r="AM42" s="694"/>
      <c r="AN42" s="694"/>
      <c r="AO42" s="694"/>
      <c r="AP42" s="694"/>
      <c r="AQ42" s="694"/>
      <c r="AR42" s="695"/>
      <c r="AS42" s="693"/>
      <c r="AT42" s="694"/>
      <c r="AU42" s="694"/>
      <c r="AV42" s="694"/>
      <c r="AW42" s="694"/>
      <c r="AX42" s="694"/>
      <c r="AY42" s="694"/>
      <c r="AZ42" s="695"/>
      <c r="BA42" s="693"/>
      <c r="BB42" s="694"/>
      <c r="BC42" s="694"/>
      <c r="BD42" s="694"/>
      <c r="BE42" s="694"/>
      <c r="BF42" s="694"/>
      <c r="BG42" s="694"/>
      <c r="BH42" s="695"/>
    </row>
    <row r="43" spans="1:60" ht="12.75">
      <c r="A43" s="767"/>
      <c r="B43" s="768"/>
      <c r="C43" s="768"/>
      <c r="D43" s="768"/>
      <c r="E43" s="768"/>
      <c r="F43" s="768"/>
      <c r="G43" s="768"/>
      <c r="H43" s="769"/>
      <c r="I43" s="780"/>
      <c r="J43" s="781"/>
      <c r="K43" s="781"/>
      <c r="L43" s="781"/>
      <c r="M43" s="781"/>
      <c r="N43" s="781"/>
      <c r="O43" s="781"/>
      <c r="P43" s="782"/>
      <c r="Q43" s="764">
        <v>2</v>
      </c>
      <c r="R43" s="765"/>
      <c r="S43" s="765"/>
      <c r="T43" s="765"/>
      <c r="U43" s="765"/>
      <c r="V43" s="765"/>
      <c r="W43" s="765"/>
      <c r="X43" s="766"/>
      <c r="Y43" s="693" t="s">
        <v>3</v>
      </c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5"/>
      <c r="AK43" s="693">
        <v>180</v>
      </c>
      <c r="AL43" s="694"/>
      <c r="AM43" s="694"/>
      <c r="AN43" s="694"/>
      <c r="AO43" s="694"/>
      <c r="AP43" s="694"/>
      <c r="AQ43" s="694"/>
      <c r="AR43" s="695"/>
      <c r="AS43" s="693"/>
      <c r="AT43" s="694"/>
      <c r="AU43" s="694"/>
      <c r="AV43" s="694"/>
      <c r="AW43" s="694"/>
      <c r="AX43" s="694"/>
      <c r="AY43" s="694"/>
      <c r="AZ43" s="695"/>
      <c r="BA43" s="693"/>
      <c r="BB43" s="694"/>
      <c r="BC43" s="694"/>
      <c r="BD43" s="694"/>
      <c r="BE43" s="694"/>
      <c r="BF43" s="694"/>
      <c r="BG43" s="694"/>
      <c r="BH43" s="695"/>
    </row>
    <row r="44" spans="1:60" ht="12.75">
      <c r="A44" s="767"/>
      <c r="B44" s="768"/>
      <c r="C44" s="768"/>
      <c r="D44" s="768"/>
      <c r="E44" s="768"/>
      <c r="F44" s="768"/>
      <c r="G44" s="768"/>
      <c r="H44" s="769"/>
      <c r="I44" s="777"/>
      <c r="J44" s="778"/>
      <c r="K44" s="778"/>
      <c r="L44" s="778"/>
      <c r="M44" s="778"/>
      <c r="N44" s="778"/>
      <c r="O44" s="778"/>
      <c r="P44" s="779"/>
      <c r="Q44" s="770"/>
      <c r="R44" s="771"/>
      <c r="S44" s="771"/>
      <c r="T44" s="771"/>
      <c r="U44" s="771"/>
      <c r="V44" s="771"/>
      <c r="W44" s="771"/>
      <c r="X44" s="772"/>
      <c r="Y44" s="693" t="s">
        <v>5</v>
      </c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5"/>
      <c r="AK44" s="693">
        <v>150</v>
      </c>
      <c r="AL44" s="694"/>
      <c r="AM44" s="694"/>
      <c r="AN44" s="694"/>
      <c r="AO44" s="694"/>
      <c r="AP44" s="694"/>
      <c r="AQ44" s="694"/>
      <c r="AR44" s="695"/>
      <c r="AS44" s="693"/>
      <c r="AT44" s="694"/>
      <c r="AU44" s="694"/>
      <c r="AV44" s="694"/>
      <c r="AW44" s="694"/>
      <c r="AX44" s="694"/>
      <c r="AY44" s="694"/>
      <c r="AZ44" s="695"/>
      <c r="BA44" s="693"/>
      <c r="BB44" s="694"/>
      <c r="BC44" s="694"/>
      <c r="BD44" s="694"/>
      <c r="BE44" s="694"/>
      <c r="BF44" s="694"/>
      <c r="BG44" s="694"/>
      <c r="BH44" s="695"/>
    </row>
    <row r="45" spans="1:60" ht="12.75">
      <c r="A45" s="767"/>
      <c r="B45" s="768"/>
      <c r="C45" s="768"/>
      <c r="D45" s="768"/>
      <c r="E45" s="768"/>
      <c r="F45" s="768"/>
      <c r="G45" s="768"/>
      <c r="H45" s="769"/>
      <c r="I45" s="786" t="s">
        <v>9</v>
      </c>
      <c r="J45" s="787"/>
      <c r="K45" s="787"/>
      <c r="L45" s="787"/>
      <c r="M45" s="787"/>
      <c r="N45" s="787"/>
      <c r="O45" s="787"/>
      <c r="P45" s="788"/>
      <c r="Q45" s="764" t="s">
        <v>659</v>
      </c>
      <c r="R45" s="765"/>
      <c r="S45" s="765"/>
      <c r="T45" s="765"/>
      <c r="U45" s="765"/>
      <c r="V45" s="765"/>
      <c r="W45" s="765"/>
      <c r="X45" s="766"/>
      <c r="Y45" s="693" t="s">
        <v>6</v>
      </c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5"/>
      <c r="AK45" s="693">
        <v>160</v>
      </c>
      <c r="AL45" s="694"/>
      <c r="AM45" s="694"/>
      <c r="AN45" s="694"/>
      <c r="AO45" s="694"/>
      <c r="AP45" s="694"/>
      <c r="AQ45" s="694"/>
      <c r="AR45" s="695"/>
      <c r="AS45" s="693"/>
      <c r="AT45" s="694"/>
      <c r="AU45" s="694"/>
      <c r="AV45" s="694"/>
      <c r="AW45" s="694"/>
      <c r="AX45" s="694"/>
      <c r="AY45" s="694"/>
      <c r="AZ45" s="695"/>
      <c r="BA45" s="693"/>
      <c r="BB45" s="694"/>
      <c r="BC45" s="694"/>
      <c r="BD45" s="694"/>
      <c r="BE45" s="694"/>
      <c r="BF45" s="694"/>
      <c r="BG45" s="694"/>
      <c r="BH45" s="695"/>
    </row>
    <row r="46" spans="1:60" ht="12.75">
      <c r="A46" s="767"/>
      <c r="B46" s="768"/>
      <c r="C46" s="768"/>
      <c r="D46" s="768"/>
      <c r="E46" s="768"/>
      <c r="F46" s="768"/>
      <c r="G46" s="768"/>
      <c r="H46" s="769"/>
      <c r="I46" s="789"/>
      <c r="J46" s="790"/>
      <c r="K46" s="790"/>
      <c r="L46" s="790"/>
      <c r="M46" s="790"/>
      <c r="N46" s="790"/>
      <c r="O46" s="790"/>
      <c r="P46" s="791"/>
      <c r="Q46" s="767"/>
      <c r="R46" s="768"/>
      <c r="S46" s="768"/>
      <c r="T46" s="768"/>
      <c r="U46" s="768"/>
      <c r="V46" s="768"/>
      <c r="W46" s="768"/>
      <c r="X46" s="769"/>
      <c r="Y46" s="764" t="s">
        <v>10</v>
      </c>
      <c r="Z46" s="765"/>
      <c r="AA46" s="765"/>
      <c r="AB46" s="765"/>
      <c r="AC46" s="765"/>
      <c r="AD46" s="765"/>
      <c r="AE46" s="765"/>
      <c r="AF46" s="765"/>
      <c r="AG46" s="765"/>
      <c r="AH46" s="765"/>
      <c r="AI46" s="765"/>
      <c r="AJ46" s="766"/>
      <c r="AK46" s="764">
        <v>140</v>
      </c>
      <c r="AL46" s="765"/>
      <c r="AM46" s="765"/>
      <c r="AN46" s="765"/>
      <c r="AO46" s="765"/>
      <c r="AP46" s="765"/>
      <c r="AQ46" s="765"/>
      <c r="AR46" s="766"/>
      <c r="AS46" s="764"/>
      <c r="AT46" s="765"/>
      <c r="AU46" s="765"/>
      <c r="AV46" s="765"/>
      <c r="AW46" s="765"/>
      <c r="AX46" s="765"/>
      <c r="AY46" s="765"/>
      <c r="AZ46" s="766"/>
      <c r="BA46" s="764"/>
      <c r="BB46" s="765"/>
      <c r="BC46" s="765"/>
      <c r="BD46" s="765"/>
      <c r="BE46" s="765"/>
      <c r="BF46" s="765"/>
      <c r="BG46" s="765"/>
      <c r="BH46" s="766"/>
    </row>
    <row r="47" spans="1:60" ht="12.75">
      <c r="A47" s="767"/>
      <c r="B47" s="768"/>
      <c r="C47" s="768"/>
      <c r="D47" s="768"/>
      <c r="E47" s="768"/>
      <c r="F47" s="768"/>
      <c r="G47" s="768"/>
      <c r="H47" s="769"/>
      <c r="I47" s="789"/>
      <c r="J47" s="790"/>
      <c r="K47" s="790"/>
      <c r="L47" s="790"/>
      <c r="M47" s="790"/>
      <c r="N47" s="790"/>
      <c r="O47" s="790"/>
      <c r="P47" s="791"/>
      <c r="Q47" s="767"/>
      <c r="R47" s="768"/>
      <c r="S47" s="768"/>
      <c r="T47" s="768"/>
      <c r="U47" s="768"/>
      <c r="V47" s="768"/>
      <c r="W47" s="768"/>
      <c r="X47" s="769"/>
      <c r="Y47" s="770" t="s">
        <v>11</v>
      </c>
      <c r="Z47" s="771"/>
      <c r="AA47" s="771"/>
      <c r="AB47" s="771"/>
      <c r="AC47" s="771"/>
      <c r="AD47" s="771"/>
      <c r="AE47" s="771"/>
      <c r="AF47" s="771"/>
      <c r="AG47" s="771"/>
      <c r="AH47" s="771"/>
      <c r="AI47" s="771"/>
      <c r="AJ47" s="772"/>
      <c r="AK47" s="770"/>
      <c r="AL47" s="771"/>
      <c r="AM47" s="771"/>
      <c r="AN47" s="771"/>
      <c r="AO47" s="771"/>
      <c r="AP47" s="771"/>
      <c r="AQ47" s="771"/>
      <c r="AR47" s="772"/>
      <c r="AS47" s="770"/>
      <c r="AT47" s="771"/>
      <c r="AU47" s="771"/>
      <c r="AV47" s="771"/>
      <c r="AW47" s="771"/>
      <c r="AX47" s="771"/>
      <c r="AY47" s="771"/>
      <c r="AZ47" s="772"/>
      <c r="BA47" s="770"/>
      <c r="BB47" s="771"/>
      <c r="BC47" s="771"/>
      <c r="BD47" s="771"/>
      <c r="BE47" s="771"/>
      <c r="BF47" s="771"/>
      <c r="BG47" s="771"/>
      <c r="BH47" s="772"/>
    </row>
    <row r="48" spans="1:60" ht="12.75">
      <c r="A48" s="767"/>
      <c r="B48" s="768"/>
      <c r="C48" s="768"/>
      <c r="D48" s="768"/>
      <c r="E48" s="768"/>
      <c r="F48" s="768"/>
      <c r="G48" s="768"/>
      <c r="H48" s="769"/>
      <c r="I48" s="789"/>
      <c r="J48" s="790"/>
      <c r="K48" s="790"/>
      <c r="L48" s="790"/>
      <c r="M48" s="790"/>
      <c r="N48" s="790"/>
      <c r="O48" s="790"/>
      <c r="P48" s="791"/>
      <c r="Q48" s="767"/>
      <c r="R48" s="768"/>
      <c r="S48" s="768"/>
      <c r="T48" s="768"/>
      <c r="U48" s="768"/>
      <c r="V48" s="768"/>
      <c r="W48" s="768"/>
      <c r="X48" s="769"/>
      <c r="Y48" s="764" t="s">
        <v>12</v>
      </c>
      <c r="Z48" s="765"/>
      <c r="AA48" s="765"/>
      <c r="AB48" s="765"/>
      <c r="AC48" s="765"/>
      <c r="AD48" s="765"/>
      <c r="AE48" s="765"/>
      <c r="AF48" s="765"/>
      <c r="AG48" s="765"/>
      <c r="AH48" s="765"/>
      <c r="AI48" s="765"/>
      <c r="AJ48" s="766"/>
      <c r="AK48" s="764">
        <v>110</v>
      </c>
      <c r="AL48" s="765"/>
      <c r="AM48" s="765"/>
      <c r="AN48" s="765"/>
      <c r="AO48" s="765"/>
      <c r="AP48" s="765"/>
      <c r="AQ48" s="765"/>
      <c r="AR48" s="766"/>
      <c r="AS48" s="764"/>
      <c r="AT48" s="765"/>
      <c r="AU48" s="765"/>
      <c r="AV48" s="765"/>
      <c r="AW48" s="765"/>
      <c r="AX48" s="765"/>
      <c r="AY48" s="765"/>
      <c r="AZ48" s="766"/>
      <c r="BA48" s="764"/>
      <c r="BB48" s="765"/>
      <c r="BC48" s="765"/>
      <c r="BD48" s="765"/>
      <c r="BE48" s="765"/>
      <c r="BF48" s="765"/>
      <c r="BG48" s="765"/>
      <c r="BH48" s="766"/>
    </row>
    <row r="49" spans="1:60" ht="12.75">
      <c r="A49" s="767"/>
      <c r="B49" s="768"/>
      <c r="C49" s="768"/>
      <c r="D49" s="768"/>
      <c r="E49" s="768"/>
      <c r="F49" s="768"/>
      <c r="G49" s="768"/>
      <c r="H49" s="769"/>
      <c r="I49" s="792"/>
      <c r="J49" s="793"/>
      <c r="K49" s="793"/>
      <c r="L49" s="793"/>
      <c r="M49" s="793"/>
      <c r="N49" s="793"/>
      <c r="O49" s="793"/>
      <c r="P49" s="794"/>
      <c r="Q49" s="770"/>
      <c r="R49" s="771"/>
      <c r="S49" s="771"/>
      <c r="T49" s="771"/>
      <c r="U49" s="771"/>
      <c r="V49" s="771"/>
      <c r="W49" s="771"/>
      <c r="X49" s="772"/>
      <c r="Y49" s="770" t="s">
        <v>3</v>
      </c>
      <c r="Z49" s="771"/>
      <c r="AA49" s="771"/>
      <c r="AB49" s="771"/>
      <c r="AC49" s="771"/>
      <c r="AD49" s="771"/>
      <c r="AE49" s="771"/>
      <c r="AF49" s="771"/>
      <c r="AG49" s="771"/>
      <c r="AH49" s="771"/>
      <c r="AI49" s="771"/>
      <c r="AJ49" s="772"/>
      <c r="AK49" s="770"/>
      <c r="AL49" s="771"/>
      <c r="AM49" s="771"/>
      <c r="AN49" s="771"/>
      <c r="AO49" s="771"/>
      <c r="AP49" s="771"/>
      <c r="AQ49" s="771"/>
      <c r="AR49" s="772"/>
      <c r="AS49" s="770"/>
      <c r="AT49" s="771"/>
      <c r="AU49" s="771"/>
      <c r="AV49" s="771"/>
      <c r="AW49" s="771"/>
      <c r="AX49" s="771"/>
      <c r="AY49" s="771"/>
      <c r="AZ49" s="772"/>
      <c r="BA49" s="770"/>
      <c r="BB49" s="771"/>
      <c r="BC49" s="771"/>
      <c r="BD49" s="771"/>
      <c r="BE49" s="771"/>
      <c r="BF49" s="771"/>
      <c r="BG49" s="771"/>
      <c r="BH49" s="772"/>
    </row>
    <row r="50" spans="1:60" ht="12.75">
      <c r="A50" s="774" t="s">
        <v>484</v>
      </c>
      <c r="B50" s="775"/>
      <c r="C50" s="775"/>
      <c r="D50" s="775"/>
      <c r="E50" s="775"/>
      <c r="F50" s="775"/>
      <c r="G50" s="775"/>
      <c r="H50" s="776"/>
      <c r="I50" s="167" t="s">
        <v>13</v>
      </c>
      <c r="J50" s="168"/>
      <c r="K50" s="168"/>
      <c r="L50" s="168"/>
      <c r="M50" s="168"/>
      <c r="N50" s="168"/>
      <c r="O50" s="168"/>
      <c r="P50" s="169"/>
      <c r="Q50" s="693" t="s">
        <v>659</v>
      </c>
      <c r="R50" s="694"/>
      <c r="S50" s="694"/>
      <c r="T50" s="694"/>
      <c r="U50" s="694"/>
      <c r="V50" s="694"/>
      <c r="W50" s="694"/>
      <c r="X50" s="695"/>
      <c r="Y50" s="693" t="s">
        <v>659</v>
      </c>
      <c r="Z50" s="694"/>
      <c r="AA50" s="694"/>
      <c r="AB50" s="694"/>
      <c r="AC50" s="694"/>
      <c r="AD50" s="694"/>
      <c r="AE50" s="694"/>
      <c r="AF50" s="694"/>
      <c r="AG50" s="694"/>
      <c r="AH50" s="694"/>
      <c r="AI50" s="694"/>
      <c r="AJ50" s="695"/>
      <c r="AK50" s="693">
        <v>470</v>
      </c>
      <c r="AL50" s="694"/>
      <c r="AM50" s="694"/>
      <c r="AN50" s="694"/>
      <c r="AO50" s="694"/>
      <c r="AP50" s="694"/>
      <c r="AQ50" s="694"/>
      <c r="AR50" s="695"/>
      <c r="AS50" s="693"/>
      <c r="AT50" s="694"/>
      <c r="AU50" s="694"/>
      <c r="AV50" s="694"/>
      <c r="AW50" s="694"/>
      <c r="AX50" s="694"/>
      <c r="AY50" s="694"/>
      <c r="AZ50" s="695"/>
      <c r="BA50" s="693"/>
      <c r="BB50" s="694"/>
      <c r="BC50" s="694"/>
      <c r="BD50" s="694"/>
      <c r="BE50" s="694"/>
      <c r="BF50" s="694"/>
      <c r="BG50" s="694"/>
      <c r="BH50" s="695"/>
    </row>
    <row r="51" spans="1:60" ht="12.75">
      <c r="A51" s="777"/>
      <c r="B51" s="778"/>
      <c r="C51" s="778"/>
      <c r="D51" s="778"/>
      <c r="E51" s="778"/>
      <c r="F51" s="778"/>
      <c r="G51" s="778"/>
      <c r="H51" s="779"/>
      <c r="I51" s="795" t="s">
        <v>14</v>
      </c>
      <c r="J51" s="796"/>
      <c r="K51" s="796"/>
      <c r="L51" s="796"/>
      <c r="M51" s="796"/>
      <c r="N51" s="796"/>
      <c r="O51" s="796"/>
      <c r="P51" s="797"/>
      <c r="Q51" s="693" t="s">
        <v>659</v>
      </c>
      <c r="R51" s="694"/>
      <c r="S51" s="694"/>
      <c r="T51" s="694"/>
      <c r="U51" s="694"/>
      <c r="V51" s="694"/>
      <c r="W51" s="694"/>
      <c r="X51" s="695"/>
      <c r="Y51" s="693" t="s">
        <v>659</v>
      </c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5"/>
      <c r="AK51" s="693">
        <v>350</v>
      </c>
      <c r="AL51" s="694"/>
      <c r="AM51" s="694"/>
      <c r="AN51" s="694"/>
      <c r="AO51" s="694"/>
      <c r="AP51" s="694"/>
      <c r="AQ51" s="694"/>
      <c r="AR51" s="695"/>
      <c r="AS51" s="693">
        <v>7.5</v>
      </c>
      <c r="AT51" s="694"/>
      <c r="AU51" s="694"/>
      <c r="AV51" s="694"/>
      <c r="AW51" s="694"/>
      <c r="AX51" s="694"/>
      <c r="AY51" s="694"/>
      <c r="AZ51" s="695"/>
      <c r="BA51" s="693">
        <f>AK51*AS51/100</f>
        <v>26.25</v>
      </c>
      <c r="BB51" s="694"/>
      <c r="BC51" s="694"/>
      <c r="BD51" s="694"/>
      <c r="BE51" s="694"/>
      <c r="BF51" s="694"/>
      <c r="BG51" s="694"/>
      <c r="BH51" s="695"/>
    </row>
    <row r="52" spans="1:60" ht="12.75">
      <c r="A52" s="761" t="s">
        <v>15</v>
      </c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2"/>
      <c r="Y52" s="762"/>
      <c r="Z52" s="762"/>
      <c r="AA52" s="762"/>
      <c r="AB52" s="762"/>
      <c r="AC52" s="762"/>
      <c r="AD52" s="762"/>
      <c r="AE52" s="762"/>
      <c r="AF52" s="762"/>
      <c r="AG52" s="762"/>
      <c r="AH52" s="762"/>
      <c r="AI52" s="762"/>
      <c r="AJ52" s="762"/>
      <c r="AK52" s="762"/>
      <c r="AL52" s="762"/>
      <c r="AM52" s="762"/>
      <c r="AN52" s="762"/>
      <c r="AO52" s="762"/>
      <c r="AP52" s="762"/>
      <c r="AQ52" s="762"/>
      <c r="AR52" s="762"/>
      <c r="AS52" s="761"/>
      <c r="AT52" s="762"/>
      <c r="AU52" s="762"/>
      <c r="AV52" s="762"/>
      <c r="AW52" s="762"/>
      <c r="AX52" s="762"/>
      <c r="AY52" s="762"/>
      <c r="AZ52" s="763"/>
      <c r="BA52" s="761">
        <f>SUM(BA51)</f>
        <v>26.25</v>
      </c>
      <c r="BB52" s="762"/>
      <c r="BC52" s="762"/>
      <c r="BD52" s="762"/>
      <c r="BE52" s="762"/>
      <c r="BF52" s="762"/>
      <c r="BG52" s="762"/>
      <c r="BH52" s="763"/>
    </row>
    <row r="53" spans="1:60" ht="12.75">
      <c r="A53" s="774" t="s">
        <v>483</v>
      </c>
      <c r="B53" s="775"/>
      <c r="C53" s="775"/>
      <c r="D53" s="775"/>
      <c r="E53" s="775"/>
      <c r="F53" s="775"/>
      <c r="G53" s="775"/>
      <c r="H53" s="776"/>
      <c r="I53" s="786" t="s">
        <v>16</v>
      </c>
      <c r="J53" s="787"/>
      <c r="K53" s="787"/>
      <c r="L53" s="787"/>
      <c r="M53" s="787"/>
      <c r="N53" s="787"/>
      <c r="O53" s="787"/>
      <c r="P53" s="788"/>
      <c r="Q53" s="764" t="s">
        <v>659</v>
      </c>
      <c r="R53" s="765"/>
      <c r="S53" s="765"/>
      <c r="T53" s="765"/>
      <c r="U53" s="765"/>
      <c r="V53" s="765"/>
      <c r="W53" s="765"/>
      <c r="X53" s="766"/>
      <c r="Y53" s="693" t="s">
        <v>6</v>
      </c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5"/>
      <c r="AK53" s="693">
        <v>260</v>
      </c>
      <c r="AL53" s="694"/>
      <c r="AM53" s="694"/>
      <c r="AN53" s="694"/>
      <c r="AO53" s="694"/>
      <c r="AP53" s="694"/>
      <c r="AQ53" s="694"/>
      <c r="AR53" s="695"/>
      <c r="AS53" s="693"/>
      <c r="AT53" s="694"/>
      <c r="AU53" s="694"/>
      <c r="AV53" s="694"/>
      <c r="AW53" s="694"/>
      <c r="AX53" s="694"/>
      <c r="AY53" s="694"/>
      <c r="AZ53" s="695"/>
      <c r="BA53" s="693"/>
      <c r="BB53" s="694"/>
      <c r="BC53" s="694"/>
      <c r="BD53" s="694"/>
      <c r="BE53" s="694"/>
      <c r="BF53" s="694"/>
      <c r="BG53" s="694"/>
      <c r="BH53" s="695"/>
    </row>
    <row r="54" spans="1:60" ht="12.75">
      <c r="A54" s="780"/>
      <c r="B54" s="781"/>
      <c r="C54" s="781"/>
      <c r="D54" s="781"/>
      <c r="E54" s="781"/>
      <c r="F54" s="781"/>
      <c r="G54" s="781"/>
      <c r="H54" s="782"/>
      <c r="I54" s="789"/>
      <c r="J54" s="790"/>
      <c r="K54" s="790"/>
      <c r="L54" s="790"/>
      <c r="M54" s="790"/>
      <c r="N54" s="790"/>
      <c r="O54" s="790"/>
      <c r="P54" s="791"/>
      <c r="Q54" s="767"/>
      <c r="R54" s="768"/>
      <c r="S54" s="768"/>
      <c r="T54" s="768"/>
      <c r="U54" s="768"/>
      <c r="V54" s="768"/>
      <c r="W54" s="768"/>
      <c r="X54" s="769"/>
      <c r="Y54" s="764" t="s">
        <v>10</v>
      </c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6"/>
      <c r="AK54" s="764">
        <v>220</v>
      </c>
      <c r="AL54" s="765"/>
      <c r="AM54" s="765"/>
      <c r="AN54" s="765"/>
      <c r="AO54" s="765"/>
      <c r="AP54" s="765"/>
      <c r="AQ54" s="765"/>
      <c r="AR54" s="766"/>
      <c r="AS54" s="764"/>
      <c r="AT54" s="765"/>
      <c r="AU54" s="765"/>
      <c r="AV54" s="765"/>
      <c r="AW54" s="765"/>
      <c r="AX54" s="765"/>
      <c r="AY54" s="765"/>
      <c r="AZ54" s="766"/>
      <c r="BA54" s="764"/>
      <c r="BB54" s="765"/>
      <c r="BC54" s="765"/>
      <c r="BD54" s="765"/>
      <c r="BE54" s="765"/>
      <c r="BF54" s="765"/>
      <c r="BG54" s="765"/>
      <c r="BH54" s="766"/>
    </row>
    <row r="55" spans="1:60" ht="12.75">
      <c r="A55" s="780"/>
      <c r="B55" s="781"/>
      <c r="C55" s="781"/>
      <c r="D55" s="781"/>
      <c r="E55" s="781"/>
      <c r="F55" s="781"/>
      <c r="G55" s="781"/>
      <c r="H55" s="782"/>
      <c r="I55" s="789"/>
      <c r="J55" s="790"/>
      <c r="K55" s="790"/>
      <c r="L55" s="790"/>
      <c r="M55" s="790"/>
      <c r="N55" s="790"/>
      <c r="O55" s="790"/>
      <c r="P55" s="791"/>
      <c r="Q55" s="767"/>
      <c r="R55" s="768"/>
      <c r="S55" s="768"/>
      <c r="T55" s="768"/>
      <c r="U55" s="768"/>
      <c r="V55" s="768"/>
      <c r="W55" s="768"/>
      <c r="X55" s="769"/>
      <c r="Y55" s="770" t="s">
        <v>11</v>
      </c>
      <c r="Z55" s="771"/>
      <c r="AA55" s="771"/>
      <c r="AB55" s="771"/>
      <c r="AC55" s="771"/>
      <c r="AD55" s="771"/>
      <c r="AE55" s="771"/>
      <c r="AF55" s="771"/>
      <c r="AG55" s="771"/>
      <c r="AH55" s="771"/>
      <c r="AI55" s="771"/>
      <c r="AJ55" s="772"/>
      <c r="AK55" s="770"/>
      <c r="AL55" s="771"/>
      <c r="AM55" s="771"/>
      <c r="AN55" s="771"/>
      <c r="AO55" s="771"/>
      <c r="AP55" s="771"/>
      <c r="AQ55" s="771"/>
      <c r="AR55" s="772"/>
      <c r="AS55" s="770"/>
      <c r="AT55" s="771"/>
      <c r="AU55" s="771"/>
      <c r="AV55" s="771"/>
      <c r="AW55" s="771"/>
      <c r="AX55" s="771"/>
      <c r="AY55" s="771"/>
      <c r="AZ55" s="772"/>
      <c r="BA55" s="770"/>
      <c r="BB55" s="771"/>
      <c r="BC55" s="771"/>
      <c r="BD55" s="771"/>
      <c r="BE55" s="771"/>
      <c r="BF55" s="771"/>
      <c r="BG55" s="771"/>
      <c r="BH55" s="772"/>
    </row>
    <row r="56" spans="1:60" ht="12.75">
      <c r="A56" s="780"/>
      <c r="B56" s="781"/>
      <c r="C56" s="781"/>
      <c r="D56" s="781"/>
      <c r="E56" s="781"/>
      <c r="F56" s="781"/>
      <c r="G56" s="781"/>
      <c r="H56" s="782"/>
      <c r="I56" s="789"/>
      <c r="J56" s="790"/>
      <c r="K56" s="790"/>
      <c r="L56" s="790"/>
      <c r="M56" s="790"/>
      <c r="N56" s="790"/>
      <c r="O56" s="790"/>
      <c r="P56" s="791"/>
      <c r="Q56" s="767"/>
      <c r="R56" s="768"/>
      <c r="S56" s="768"/>
      <c r="T56" s="768"/>
      <c r="U56" s="768"/>
      <c r="V56" s="768"/>
      <c r="W56" s="768"/>
      <c r="X56" s="769"/>
      <c r="Y56" s="764" t="s">
        <v>12</v>
      </c>
      <c r="Z56" s="765"/>
      <c r="AA56" s="765"/>
      <c r="AB56" s="765"/>
      <c r="AC56" s="765"/>
      <c r="AD56" s="765"/>
      <c r="AE56" s="765"/>
      <c r="AF56" s="765"/>
      <c r="AG56" s="765"/>
      <c r="AH56" s="765"/>
      <c r="AI56" s="765"/>
      <c r="AJ56" s="766"/>
      <c r="AK56" s="764">
        <v>150</v>
      </c>
      <c r="AL56" s="765"/>
      <c r="AM56" s="765"/>
      <c r="AN56" s="765"/>
      <c r="AO56" s="765"/>
      <c r="AP56" s="765"/>
      <c r="AQ56" s="765"/>
      <c r="AR56" s="766"/>
      <c r="AS56" s="798"/>
      <c r="AT56" s="799"/>
      <c r="AU56" s="799"/>
      <c r="AV56" s="799"/>
      <c r="AW56" s="799"/>
      <c r="AX56" s="799"/>
      <c r="AY56" s="799"/>
      <c r="AZ56" s="800"/>
      <c r="BA56" s="798">
        <f>AK56*AS56/100</f>
        <v>0</v>
      </c>
      <c r="BB56" s="799"/>
      <c r="BC56" s="799"/>
      <c r="BD56" s="799"/>
      <c r="BE56" s="799"/>
      <c r="BF56" s="799"/>
      <c r="BG56" s="799"/>
      <c r="BH56" s="800"/>
    </row>
    <row r="57" spans="1:60" ht="12.75">
      <c r="A57" s="777"/>
      <c r="B57" s="778"/>
      <c r="C57" s="778"/>
      <c r="D57" s="778"/>
      <c r="E57" s="778"/>
      <c r="F57" s="778"/>
      <c r="G57" s="778"/>
      <c r="H57" s="779"/>
      <c r="I57" s="792"/>
      <c r="J57" s="793"/>
      <c r="K57" s="793"/>
      <c r="L57" s="793"/>
      <c r="M57" s="793"/>
      <c r="N57" s="793"/>
      <c r="O57" s="793"/>
      <c r="P57" s="794"/>
      <c r="Q57" s="770"/>
      <c r="R57" s="771"/>
      <c r="S57" s="771"/>
      <c r="T57" s="771"/>
      <c r="U57" s="771"/>
      <c r="V57" s="771"/>
      <c r="W57" s="771"/>
      <c r="X57" s="772"/>
      <c r="Y57" s="770" t="s">
        <v>3</v>
      </c>
      <c r="Z57" s="771"/>
      <c r="AA57" s="771"/>
      <c r="AB57" s="771"/>
      <c r="AC57" s="771"/>
      <c r="AD57" s="771"/>
      <c r="AE57" s="771"/>
      <c r="AF57" s="771"/>
      <c r="AG57" s="771"/>
      <c r="AH57" s="771"/>
      <c r="AI57" s="771"/>
      <c r="AJ57" s="772"/>
      <c r="AK57" s="770"/>
      <c r="AL57" s="771"/>
      <c r="AM57" s="771"/>
      <c r="AN57" s="771"/>
      <c r="AO57" s="771"/>
      <c r="AP57" s="771"/>
      <c r="AQ57" s="771"/>
      <c r="AR57" s="772"/>
      <c r="AS57" s="801"/>
      <c r="AT57" s="802"/>
      <c r="AU57" s="802"/>
      <c r="AV57" s="802"/>
      <c r="AW57" s="802"/>
      <c r="AX57" s="802"/>
      <c r="AY57" s="802"/>
      <c r="AZ57" s="803"/>
      <c r="BA57" s="801"/>
      <c r="BB57" s="802"/>
      <c r="BC57" s="802"/>
      <c r="BD57" s="802"/>
      <c r="BE57" s="802"/>
      <c r="BF57" s="802"/>
      <c r="BG57" s="802"/>
      <c r="BH57" s="803"/>
    </row>
    <row r="58" spans="1:60" ht="12.75">
      <c r="A58" s="773" t="s">
        <v>484</v>
      </c>
      <c r="B58" s="773"/>
      <c r="C58" s="773"/>
      <c r="D58" s="773"/>
      <c r="E58" s="773"/>
      <c r="F58" s="773"/>
      <c r="G58" s="773"/>
      <c r="H58" s="773"/>
      <c r="I58" s="805" t="s">
        <v>17</v>
      </c>
      <c r="J58" s="805"/>
      <c r="K58" s="805"/>
      <c r="L58" s="805"/>
      <c r="M58" s="805"/>
      <c r="N58" s="805"/>
      <c r="O58" s="805"/>
      <c r="P58" s="805"/>
      <c r="Q58" s="699" t="s">
        <v>659</v>
      </c>
      <c r="R58" s="699"/>
      <c r="S58" s="699"/>
      <c r="T58" s="699"/>
      <c r="U58" s="699"/>
      <c r="V58" s="699"/>
      <c r="W58" s="699"/>
      <c r="X58" s="699"/>
      <c r="Y58" s="699"/>
      <c r="Z58" s="699"/>
      <c r="AA58" s="699"/>
      <c r="AB58" s="699"/>
      <c r="AC58" s="699"/>
      <c r="AD58" s="699"/>
      <c r="AE58" s="699"/>
      <c r="AF58" s="699"/>
      <c r="AG58" s="699"/>
      <c r="AH58" s="699"/>
      <c r="AI58" s="699"/>
      <c r="AJ58" s="699"/>
      <c r="AK58" s="699">
        <v>270</v>
      </c>
      <c r="AL58" s="699"/>
      <c r="AM58" s="699"/>
      <c r="AN58" s="699"/>
      <c r="AO58" s="699"/>
      <c r="AP58" s="699"/>
      <c r="AQ58" s="699"/>
      <c r="AR58" s="699"/>
      <c r="AS58" s="804">
        <v>13.83</v>
      </c>
      <c r="AT58" s="804"/>
      <c r="AU58" s="804"/>
      <c r="AV58" s="804"/>
      <c r="AW58" s="804"/>
      <c r="AX58" s="804"/>
      <c r="AY58" s="804"/>
      <c r="AZ58" s="804"/>
      <c r="BA58" s="804">
        <f>AS58*AK58/100</f>
        <v>37.341</v>
      </c>
      <c r="BB58" s="804"/>
      <c r="BC58" s="804"/>
      <c r="BD58" s="804"/>
      <c r="BE58" s="804"/>
      <c r="BF58" s="804"/>
      <c r="BG58" s="804"/>
      <c r="BH58" s="804"/>
    </row>
    <row r="59" spans="1:60" ht="12.75">
      <c r="A59" s="448" t="s">
        <v>18</v>
      </c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50"/>
      <c r="AS59" s="448"/>
      <c r="AT59" s="449"/>
      <c r="AU59" s="449"/>
      <c r="AV59" s="449"/>
      <c r="AW59" s="449"/>
      <c r="AX59" s="449"/>
      <c r="AY59" s="449"/>
      <c r="AZ59" s="450"/>
      <c r="BA59" s="596">
        <f>SUM(BA56:BA58)</f>
        <v>37.341</v>
      </c>
      <c r="BB59" s="449"/>
      <c r="BC59" s="449"/>
      <c r="BD59" s="449"/>
      <c r="BE59" s="449"/>
      <c r="BF59" s="449"/>
      <c r="BG59" s="449"/>
      <c r="BH59" s="450"/>
    </row>
    <row r="60" spans="1:60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ht="12.75">
      <c r="A61" s="20"/>
      <c r="B61" s="20"/>
      <c r="C61" s="20"/>
      <c r="D61" s="20"/>
      <c r="E61" s="20"/>
      <c r="F61" s="20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 s="20"/>
      <c r="BC61" s="20"/>
      <c r="BD61" s="20"/>
      <c r="BE61" s="20"/>
      <c r="BF61" s="20"/>
      <c r="BG61" s="20"/>
      <c r="BH61" s="20"/>
    </row>
    <row r="62" spans="1:60" ht="12.75">
      <c r="A62" s="20"/>
      <c r="B62" s="20"/>
      <c r="C62" s="20"/>
      <c r="D62" s="20"/>
      <c r="E62" s="20"/>
      <c r="F62" s="20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 s="20"/>
      <c r="BC62" s="20"/>
      <c r="BD62" s="20"/>
      <c r="BE62" s="20"/>
      <c r="BF62" s="20"/>
      <c r="BG62" s="20"/>
      <c r="BH62" s="20"/>
    </row>
    <row r="63" spans="1:60" ht="12.75">
      <c r="A63" s="20"/>
      <c r="B63" s="20"/>
      <c r="C63" s="20"/>
      <c r="D63" s="20"/>
      <c r="E63" s="20"/>
      <c r="F63" s="20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 s="20"/>
      <c r="BC63" s="20"/>
      <c r="BD63" s="20"/>
      <c r="BE63" s="20"/>
      <c r="BF63" s="20"/>
      <c r="BG63" s="20"/>
      <c r="BH63" s="20"/>
    </row>
    <row r="64" spans="1:60" ht="12.75">
      <c r="A64" s="20"/>
      <c r="B64" s="20"/>
      <c r="C64" s="20"/>
      <c r="D64" s="20"/>
      <c r="E64" s="20"/>
      <c r="F64" s="2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 s="20"/>
      <c r="BC64" s="20"/>
      <c r="BD64" s="20"/>
      <c r="BE64" s="20"/>
      <c r="BF64" s="20"/>
      <c r="BG64" s="20"/>
      <c r="BH64" s="20"/>
    </row>
    <row r="65" spans="1:60" ht="12.75">
      <c r="A65" s="20"/>
      <c r="B65" s="20"/>
      <c r="C65" s="20"/>
      <c r="D65" s="20"/>
      <c r="E65" s="20"/>
      <c r="F65" s="20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 s="20"/>
      <c r="BC65" s="20"/>
      <c r="BD65" s="20"/>
      <c r="BE65" s="20"/>
      <c r="BF65" s="20"/>
      <c r="BG65" s="20"/>
      <c r="BH65" s="20"/>
    </row>
    <row r="66" spans="1:60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8" ht="12.75">
      <c r="E68" s="11" t="s">
        <v>332</v>
      </c>
    </row>
    <row r="69" ht="12.75">
      <c r="E69" s="11" t="s">
        <v>19</v>
      </c>
    </row>
    <row r="70" ht="12.75">
      <c r="E70" s="11" t="s">
        <v>20</v>
      </c>
    </row>
    <row r="71" ht="12.75">
      <c r="E71" s="11" t="s">
        <v>21</v>
      </c>
    </row>
    <row r="72" ht="12.75">
      <c r="E72" s="11" t="s">
        <v>22</v>
      </c>
    </row>
    <row r="73" ht="12.75">
      <c r="E73" s="11" t="s">
        <v>23</v>
      </c>
    </row>
    <row r="74" ht="12.75">
      <c r="A74" s="11" t="s">
        <v>24</v>
      </c>
    </row>
    <row r="75" ht="12.75">
      <c r="E75" s="11" t="s">
        <v>25</v>
      </c>
    </row>
  </sheetData>
  <mergeCells count="240">
    <mergeCell ref="A59:AR59"/>
    <mergeCell ref="AS59:AZ59"/>
    <mergeCell ref="BA59:BH59"/>
    <mergeCell ref="BA58:BH58"/>
    <mergeCell ref="A58:H58"/>
    <mergeCell ref="I58:P58"/>
    <mergeCell ref="Q58:X58"/>
    <mergeCell ref="Y58:AJ58"/>
    <mergeCell ref="AK58:AR58"/>
    <mergeCell ref="AS58:AZ58"/>
    <mergeCell ref="Y56:AJ56"/>
    <mergeCell ref="AK56:AR57"/>
    <mergeCell ref="AS56:AZ57"/>
    <mergeCell ref="BA56:BH57"/>
    <mergeCell ref="Y57:AJ57"/>
    <mergeCell ref="AK54:AR55"/>
    <mergeCell ref="AS54:AZ55"/>
    <mergeCell ref="BA54:BH55"/>
    <mergeCell ref="Y55:AJ55"/>
    <mergeCell ref="AS51:AZ51"/>
    <mergeCell ref="BA51:BH51"/>
    <mergeCell ref="A53:H57"/>
    <mergeCell ref="I53:P57"/>
    <mergeCell ref="Q53:X57"/>
    <mergeCell ref="Y53:AJ53"/>
    <mergeCell ref="AK53:AR53"/>
    <mergeCell ref="AS53:AZ53"/>
    <mergeCell ref="BA53:BH53"/>
    <mergeCell ref="Y54:AJ54"/>
    <mergeCell ref="I51:P51"/>
    <mergeCell ref="Q51:X51"/>
    <mergeCell ref="Y51:AJ51"/>
    <mergeCell ref="AK51:AR51"/>
    <mergeCell ref="AS48:AZ49"/>
    <mergeCell ref="BA48:BH49"/>
    <mergeCell ref="Y49:AJ49"/>
    <mergeCell ref="A50:H51"/>
    <mergeCell ref="I50:P50"/>
    <mergeCell ref="Q50:X50"/>
    <mergeCell ref="Y50:AJ50"/>
    <mergeCell ref="AK50:AR50"/>
    <mergeCell ref="AS50:AZ50"/>
    <mergeCell ref="BA50:BH50"/>
    <mergeCell ref="AS45:AZ45"/>
    <mergeCell ref="BA45:BH45"/>
    <mergeCell ref="Y46:AJ46"/>
    <mergeCell ref="AK46:AR47"/>
    <mergeCell ref="AS46:AZ47"/>
    <mergeCell ref="BA46:BH47"/>
    <mergeCell ref="Y47:AJ47"/>
    <mergeCell ref="I45:P49"/>
    <mergeCell ref="Q45:X49"/>
    <mergeCell ref="Y45:AJ45"/>
    <mergeCell ref="AK45:AR45"/>
    <mergeCell ref="Y48:AJ48"/>
    <mergeCell ref="AK48:AR49"/>
    <mergeCell ref="BA43:BH43"/>
    <mergeCell ref="Y44:AJ44"/>
    <mergeCell ref="AK44:AR44"/>
    <mergeCell ref="AS44:AZ44"/>
    <mergeCell ref="BA44:BH44"/>
    <mergeCell ref="Q43:X44"/>
    <mergeCell ref="Y43:AJ43"/>
    <mergeCell ref="AK43:AR43"/>
    <mergeCell ref="AS43:AZ43"/>
    <mergeCell ref="AS41:AZ41"/>
    <mergeCell ref="BA41:BH41"/>
    <mergeCell ref="Y42:AJ42"/>
    <mergeCell ref="AK42:AR42"/>
    <mergeCell ref="AS42:AZ42"/>
    <mergeCell ref="BA42:BH42"/>
    <mergeCell ref="A39:BH39"/>
    <mergeCell ref="A40:H49"/>
    <mergeCell ref="I40:P44"/>
    <mergeCell ref="Q40:X42"/>
    <mergeCell ref="Y40:AJ40"/>
    <mergeCell ref="AK40:AR40"/>
    <mergeCell ref="AS40:AZ40"/>
    <mergeCell ref="BA40:BH40"/>
    <mergeCell ref="Y41:AJ41"/>
    <mergeCell ref="AK41:AR41"/>
    <mergeCell ref="AK37:AR37"/>
    <mergeCell ref="AS37:AZ37"/>
    <mergeCell ref="BA37:BH37"/>
    <mergeCell ref="I38:P38"/>
    <mergeCell ref="Q38:X38"/>
    <mergeCell ref="Y38:AJ38"/>
    <mergeCell ref="AK38:AR38"/>
    <mergeCell ref="AS38:AZ38"/>
    <mergeCell ref="BA38:BH38"/>
    <mergeCell ref="A37:H38"/>
    <mergeCell ref="I37:P37"/>
    <mergeCell ref="Q37:X37"/>
    <mergeCell ref="Y37:AJ37"/>
    <mergeCell ref="BA35:BH35"/>
    <mergeCell ref="Y36:AJ36"/>
    <mergeCell ref="AK36:AR36"/>
    <mergeCell ref="AS36:AZ36"/>
    <mergeCell ref="BA36:BH36"/>
    <mergeCell ref="Q35:X36"/>
    <mergeCell ref="Y35:AJ35"/>
    <mergeCell ref="AK35:AR35"/>
    <mergeCell ref="AS35:AZ35"/>
    <mergeCell ref="BA33:BH33"/>
    <mergeCell ref="Y34:AJ34"/>
    <mergeCell ref="AK34:AR34"/>
    <mergeCell ref="AS34:AZ34"/>
    <mergeCell ref="BA34:BH34"/>
    <mergeCell ref="BA31:BH31"/>
    <mergeCell ref="I32:P36"/>
    <mergeCell ref="Q32:X34"/>
    <mergeCell ref="Y32:AJ32"/>
    <mergeCell ref="AK32:AR32"/>
    <mergeCell ref="AS32:AZ32"/>
    <mergeCell ref="BA32:BH32"/>
    <mergeCell ref="Y33:AJ33"/>
    <mergeCell ref="AK33:AR33"/>
    <mergeCell ref="AS33:AZ33"/>
    <mergeCell ref="AS29:AZ29"/>
    <mergeCell ref="BA29:BH29"/>
    <mergeCell ref="Q30:X31"/>
    <mergeCell ref="Y30:AJ30"/>
    <mergeCell ref="AK30:AR30"/>
    <mergeCell ref="AS30:AZ30"/>
    <mergeCell ref="BA30:BH30"/>
    <mergeCell ref="Y31:AJ31"/>
    <mergeCell ref="AK31:AR31"/>
    <mergeCell ref="AS31:AZ31"/>
    <mergeCell ref="AS27:AZ27"/>
    <mergeCell ref="BA27:BH27"/>
    <mergeCell ref="Y28:AJ28"/>
    <mergeCell ref="AK28:AR28"/>
    <mergeCell ref="AS28:AZ28"/>
    <mergeCell ref="BA28:BH28"/>
    <mergeCell ref="I27:P31"/>
    <mergeCell ref="Q27:X29"/>
    <mergeCell ref="Y27:AJ27"/>
    <mergeCell ref="AK27:AR27"/>
    <mergeCell ref="Y29:AJ29"/>
    <mergeCell ref="AK29:AR29"/>
    <mergeCell ref="AS25:AZ25"/>
    <mergeCell ref="BA25:BH25"/>
    <mergeCell ref="Y26:AJ26"/>
    <mergeCell ref="AK26:AR26"/>
    <mergeCell ref="AS26:AZ26"/>
    <mergeCell ref="BA26:BH26"/>
    <mergeCell ref="AS23:AZ23"/>
    <mergeCell ref="BA23:BH23"/>
    <mergeCell ref="Y24:AJ24"/>
    <mergeCell ref="AK24:AR24"/>
    <mergeCell ref="AS24:AZ24"/>
    <mergeCell ref="BA24:BH24"/>
    <mergeCell ref="AS21:AZ21"/>
    <mergeCell ref="BA21:BH21"/>
    <mergeCell ref="Y22:AJ22"/>
    <mergeCell ref="AK22:AR22"/>
    <mergeCell ref="AS22:AZ22"/>
    <mergeCell ref="BA22:BH22"/>
    <mergeCell ref="AS19:AZ19"/>
    <mergeCell ref="BA19:BH19"/>
    <mergeCell ref="I20:P20"/>
    <mergeCell ref="Q20:X20"/>
    <mergeCell ref="Y20:AJ20"/>
    <mergeCell ref="AK20:AR20"/>
    <mergeCell ref="AS20:AZ20"/>
    <mergeCell ref="BA20:BH20"/>
    <mergeCell ref="I23:P26"/>
    <mergeCell ref="Q23:X24"/>
    <mergeCell ref="Y23:AJ23"/>
    <mergeCell ref="AK19:AR19"/>
    <mergeCell ref="AK21:AR21"/>
    <mergeCell ref="AK23:AR23"/>
    <mergeCell ref="Q25:X26"/>
    <mergeCell ref="Y25:AJ25"/>
    <mergeCell ref="AK25:AR25"/>
    <mergeCell ref="AK18:AR18"/>
    <mergeCell ref="AS18:AZ18"/>
    <mergeCell ref="BA18:BH18"/>
    <mergeCell ref="A19:H36"/>
    <mergeCell ref="I19:P19"/>
    <mergeCell ref="Q19:X19"/>
    <mergeCell ref="Y19:AJ19"/>
    <mergeCell ref="I21:P22"/>
    <mergeCell ref="Q21:X22"/>
    <mergeCell ref="Y21:AJ21"/>
    <mergeCell ref="A18:H18"/>
    <mergeCell ref="I18:P18"/>
    <mergeCell ref="Q18:X18"/>
    <mergeCell ref="Y18:AJ18"/>
    <mergeCell ref="AK16:AR16"/>
    <mergeCell ref="AS16:AZ16"/>
    <mergeCell ref="BA16:BH16"/>
    <mergeCell ref="A17:H17"/>
    <mergeCell ref="I17:P17"/>
    <mergeCell ref="Q17:X17"/>
    <mergeCell ref="Y17:AJ17"/>
    <mergeCell ref="AK17:AR17"/>
    <mergeCell ref="AS17:AZ17"/>
    <mergeCell ref="BA17:BH17"/>
    <mergeCell ref="A16:H16"/>
    <mergeCell ref="I16:P16"/>
    <mergeCell ref="Q16:X16"/>
    <mergeCell ref="Y16:AJ16"/>
    <mergeCell ref="AS14:AZ14"/>
    <mergeCell ref="BA14:BH14"/>
    <mergeCell ref="A15:H15"/>
    <mergeCell ref="I15:P15"/>
    <mergeCell ref="Q15:X15"/>
    <mergeCell ref="Y15:AJ15"/>
    <mergeCell ref="AK15:AR15"/>
    <mergeCell ref="AS15:AZ15"/>
    <mergeCell ref="BA15:BH15"/>
    <mergeCell ref="AK13:AR13"/>
    <mergeCell ref="AS13:AZ13"/>
    <mergeCell ref="Q12:X12"/>
    <mergeCell ref="AS12:AZ12"/>
    <mergeCell ref="A13:H13"/>
    <mergeCell ref="I13:P13"/>
    <mergeCell ref="Q13:X13"/>
    <mergeCell ref="Y13:AJ13"/>
    <mergeCell ref="A52:AR52"/>
    <mergeCell ref="AS52:AZ52"/>
    <mergeCell ref="BA12:BH12"/>
    <mergeCell ref="BA13:BH13"/>
    <mergeCell ref="A14:H14"/>
    <mergeCell ref="I14:P14"/>
    <mergeCell ref="Q14:X14"/>
    <mergeCell ref="Y14:AJ14"/>
    <mergeCell ref="AK14:AR14"/>
    <mergeCell ref="BA52:BH52"/>
    <mergeCell ref="A5:BH5"/>
    <mergeCell ref="A6:BH6"/>
    <mergeCell ref="A8:BH8"/>
    <mergeCell ref="A9:BH9"/>
    <mergeCell ref="A10:BH10"/>
    <mergeCell ref="A12:H12"/>
    <mergeCell ref="I12:P12"/>
    <mergeCell ref="Y12:AJ12"/>
    <mergeCell ref="AK12:AR12"/>
    <mergeCell ref="N11:AU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BV117"/>
  <sheetViews>
    <sheetView view="pageBreakPreview" zoomScaleSheetLayoutView="100" workbookViewId="0" topLeftCell="A62">
      <selection activeCell="DV105" sqref="DV105"/>
    </sheetView>
  </sheetViews>
  <sheetFormatPr defaultColWidth="9.00390625" defaultRowHeight="12.75"/>
  <cols>
    <col min="1" max="16384" width="1.37890625" style="5" customWidth="1"/>
  </cols>
  <sheetData>
    <row r="1" spans="1:6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26</v>
      </c>
    </row>
    <row r="2" spans="1:6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7" customFormat="1" ht="15.75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60" s="7" customFormat="1" ht="15.75">
      <c r="A4" s="87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60" s="7" customFormat="1" ht="15.75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</row>
    <row r="6" spans="1:60" s="7" customFormat="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7" customFormat="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88" t="s">
        <v>116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2.75">
      <c r="A9" s="191" t="s">
        <v>168</v>
      </c>
      <c r="B9" s="191"/>
      <c r="C9" s="191"/>
      <c r="D9" s="191"/>
      <c r="E9" s="191" t="s">
        <v>330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 t="s">
        <v>171</v>
      </c>
      <c r="U9" s="191"/>
      <c r="V9" s="191"/>
      <c r="W9" s="191"/>
      <c r="X9" s="191"/>
      <c r="Y9" s="191"/>
      <c r="Z9" s="191"/>
      <c r="AA9" s="191"/>
      <c r="AB9" s="191"/>
      <c r="AC9" s="191" t="s">
        <v>30</v>
      </c>
      <c r="AD9" s="191"/>
      <c r="AE9" s="191"/>
      <c r="AF9" s="191"/>
      <c r="AG9" s="191"/>
      <c r="AH9" s="191"/>
      <c r="AI9" s="191"/>
      <c r="AJ9" s="191"/>
      <c r="AK9" s="191" t="s">
        <v>225</v>
      </c>
      <c r="AL9" s="191"/>
      <c r="AM9" s="191"/>
      <c r="AN9" s="191"/>
      <c r="AO9" s="191"/>
      <c r="AP9" s="191"/>
      <c r="AQ9" s="191"/>
      <c r="AR9" s="191"/>
      <c r="AS9" s="191" t="s">
        <v>31</v>
      </c>
      <c r="AT9" s="191"/>
      <c r="AU9" s="191"/>
      <c r="AV9" s="191"/>
      <c r="AW9" s="191"/>
      <c r="AX9" s="191"/>
      <c r="AY9" s="191"/>
      <c r="AZ9" s="191"/>
      <c r="BA9" s="191" t="s">
        <v>331</v>
      </c>
      <c r="BB9" s="191"/>
      <c r="BC9" s="191"/>
      <c r="BD9" s="191"/>
      <c r="BE9" s="191"/>
      <c r="BF9" s="191"/>
      <c r="BG9" s="191"/>
      <c r="BH9" s="191"/>
    </row>
    <row r="10" spans="1:60" ht="12.75">
      <c r="A10" s="361" t="s">
        <v>169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 t="s">
        <v>172</v>
      </c>
      <c r="U10" s="361"/>
      <c r="V10" s="361"/>
      <c r="W10" s="361"/>
      <c r="X10" s="361"/>
      <c r="Y10" s="361"/>
      <c r="Z10" s="361"/>
      <c r="AA10" s="361"/>
      <c r="AB10" s="361"/>
      <c r="AC10" s="361" t="s">
        <v>32</v>
      </c>
      <c r="AD10" s="361"/>
      <c r="AE10" s="361"/>
      <c r="AF10" s="361"/>
      <c r="AG10" s="361"/>
      <c r="AH10" s="361"/>
      <c r="AI10" s="361"/>
      <c r="AJ10" s="361"/>
      <c r="AK10" s="361" t="s">
        <v>697</v>
      </c>
      <c r="AL10" s="361"/>
      <c r="AM10" s="361"/>
      <c r="AN10" s="361"/>
      <c r="AO10" s="361"/>
      <c r="AP10" s="361"/>
      <c r="AQ10" s="361"/>
      <c r="AR10" s="361"/>
      <c r="AS10" s="361" t="s">
        <v>33</v>
      </c>
      <c r="AT10" s="361"/>
      <c r="AU10" s="361"/>
      <c r="AV10" s="361"/>
      <c r="AW10" s="361"/>
      <c r="AX10" s="361"/>
      <c r="AY10" s="361"/>
      <c r="AZ10" s="361"/>
      <c r="BA10" s="361" t="s">
        <v>697</v>
      </c>
      <c r="BB10" s="361"/>
      <c r="BC10" s="361"/>
      <c r="BD10" s="361"/>
      <c r="BE10" s="361"/>
      <c r="BF10" s="361"/>
      <c r="BG10" s="361"/>
      <c r="BH10" s="361"/>
    </row>
    <row r="11" spans="1:60" ht="12.75">
      <c r="A11" s="361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 t="s">
        <v>34</v>
      </c>
      <c r="AD11" s="361"/>
      <c r="AE11" s="361"/>
      <c r="AF11" s="361"/>
      <c r="AG11" s="361"/>
      <c r="AH11" s="361"/>
      <c r="AI11" s="361"/>
      <c r="AJ11" s="361"/>
      <c r="AK11" s="361" t="s">
        <v>699</v>
      </c>
      <c r="AL11" s="361"/>
      <c r="AM11" s="361"/>
      <c r="AN11" s="361"/>
      <c r="AO11" s="361"/>
      <c r="AP11" s="361"/>
      <c r="AQ11" s="361"/>
      <c r="AR11" s="361"/>
      <c r="AS11" s="361" t="s">
        <v>700</v>
      </c>
      <c r="AT11" s="361"/>
      <c r="AU11" s="361"/>
      <c r="AV11" s="361"/>
      <c r="AW11" s="361"/>
      <c r="AX11" s="361"/>
      <c r="AY11" s="361"/>
      <c r="AZ11" s="361"/>
      <c r="BA11" s="361" t="s">
        <v>700</v>
      </c>
      <c r="BB11" s="361"/>
      <c r="BC11" s="361"/>
      <c r="BD11" s="361"/>
      <c r="BE11" s="361"/>
      <c r="BF11" s="361"/>
      <c r="BG11" s="361"/>
      <c r="BH11" s="361"/>
    </row>
    <row r="12" spans="1:60" ht="12.75">
      <c r="A12" s="361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 t="s">
        <v>35</v>
      </c>
      <c r="AL12" s="361"/>
      <c r="AM12" s="361"/>
      <c r="AN12" s="361"/>
      <c r="AO12" s="361"/>
      <c r="AP12" s="361"/>
      <c r="AQ12" s="361"/>
      <c r="AR12" s="361"/>
      <c r="AS12" s="361" t="s">
        <v>172</v>
      </c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</row>
    <row r="13" spans="1:60" ht="12.75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 t="s">
        <v>172</v>
      </c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</row>
    <row r="14" spans="1:60" ht="12.7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54" t="s">
        <v>36</v>
      </c>
      <c r="AL14" s="54"/>
      <c r="AM14" s="54"/>
      <c r="AN14" s="54"/>
      <c r="AO14" s="54"/>
      <c r="AP14" s="54"/>
      <c r="AQ14" s="54"/>
      <c r="AR14" s="54"/>
      <c r="AS14" s="54" t="s">
        <v>37</v>
      </c>
      <c r="AT14" s="54"/>
      <c r="AU14" s="54"/>
      <c r="AV14" s="54"/>
      <c r="AW14" s="54"/>
      <c r="AX14" s="54"/>
      <c r="AY14" s="54"/>
      <c r="AZ14" s="54"/>
      <c r="BA14" s="54" t="s">
        <v>1</v>
      </c>
      <c r="BB14" s="54"/>
      <c r="BC14" s="54"/>
      <c r="BD14" s="54"/>
      <c r="BE14" s="54"/>
      <c r="BF14" s="54"/>
      <c r="BG14" s="54"/>
      <c r="BH14" s="54"/>
    </row>
    <row r="15" spans="1:60" ht="12.75">
      <c r="A15" s="361">
        <v>1</v>
      </c>
      <c r="B15" s="361"/>
      <c r="C15" s="361"/>
      <c r="D15" s="361"/>
      <c r="E15" s="361">
        <v>2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>
        <v>3</v>
      </c>
      <c r="U15" s="361"/>
      <c r="V15" s="361"/>
      <c r="W15" s="361"/>
      <c r="X15" s="361"/>
      <c r="Y15" s="361"/>
      <c r="Z15" s="361"/>
      <c r="AA15" s="361"/>
      <c r="AB15" s="361"/>
      <c r="AC15" s="361">
        <v>4</v>
      </c>
      <c r="AD15" s="361"/>
      <c r="AE15" s="361"/>
      <c r="AF15" s="361"/>
      <c r="AG15" s="361"/>
      <c r="AH15" s="361"/>
      <c r="AI15" s="361"/>
      <c r="AJ15" s="361"/>
      <c r="AK15" s="361">
        <v>5</v>
      </c>
      <c r="AL15" s="361"/>
      <c r="AM15" s="361"/>
      <c r="AN15" s="361"/>
      <c r="AO15" s="361"/>
      <c r="AP15" s="361"/>
      <c r="AQ15" s="361"/>
      <c r="AR15" s="361"/>
      <c r="AS15" s="361">
        <v>6</v>
      </c>
      <c r="AT15" s="361"/>
      <c r="AU15" s="361"/>
      <c r="AV15" s="361"/>
      <c r="AW15" s="361"/>
      <c r="AX15" s="361"/>
      <c r="AY15" s="361"/>
      <c r="AZ15" s="361"/>
      <c r="BA15" s="361" t="s">
        <v>38</v>
      </c>
      <c r="BB15" s="361"/>
      <c r="BC15" s="361"/>
      <c r="BD15" s="361"/>
      <c r="BE15" s="361"/>
      <c r="BF15" s="361"/>
      <c r="BG15" s="361"/>
      <c r="BH15" s="361"/>
    </row>
    <row r="16" spans="1:60" ht="12.75">
      <c r="A16" s="699" t="s">
        <v>174</v>
      </c>
      <c r="B16" s="699"/>
      <c r="C16" s="699"/>
      <c r="D16" s="699"/>
      <c r="E16" s="699" t="s">
        <v>39</v>
      </c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 t="s">
        <v>40</v>
      </c>
      <c r="U16" s="699"/>
      <c r="V16" s="699"/>
      <c r="W16" s="699"/>
      <c r="X16" s="699"/>
      <c r="Y16" s="699"/>
      <c r="Z16" s="699"/>
      <c r="AA16" s="699"/>
      <c r="AB16" s="699"/>
      <c r="AC16" s="699">
        <v>1150</v>
      </c>
      <c r="AD16" s="699"/>
      <c r="AE16" s="699"/>
      <c r="AF16" s="699"/>
      <c r="AG16" s="699"/>
      <c r="AH16" s="699"/>
      <c r="AI16" s="699"/>
      <c r="AJ16" s="699"/>
      <c r="AK16" s="699">
        <v>1000</v>
      </c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</row>
    <row r="17" spans="1:60" ht="12.75">
      <c r="A17" s="699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>
        <v>750</v>
      </c>
      <c r="AD17" s="699"/>
      <c r="AE17" s="699"/>
      <c r="AF17" s="699"/>
      <c r="AG17" s="699"/>
      <c r="AH17" s="699"/>
      <c r="AI17" s="699"/>
      <c r="AJ17" s="699"/>
      <c r="AK17" s="699">
        <v>600</v>
      </c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</row>
    <row r="18" spans="1:60" ht="12.75">
      <c r="A18" s="699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 t="s">
        <v>4</v>
      </c>
      <c r="AD18" s="699"/>
      <c r="AE18" s="699"/>
      <c r="AF18" s="699"/>
      <c r="AG18" s="699"/>
      <c r="AH18" s="699"/>
      <c r="AI18" s="699"/>
      <c r="AJ18" s="699"/>
      <c r="AK18" s="699">
        <v>500</v>
      </c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</row>
    <row r="19" spans="1:60" ht="12.75">
      <c r="A19" s="699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>
        <v>330</v>
      </c>
      <c r="AD19" s="699"/>
      <c r="AE19" s="699"/>
      <c r="AF19" s="699"/>
      <c r="AG19" s="699"/>
      <c r="AH19" s="699"/>
      <c r="AI19" s="699"/>
      <c r="AJ19" s="699"/>
      <c r="AK19" s="699">
        <v>250</v>
      </c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</row>
    <row r="20" spans="1:60" ht="12.75">
      <c r="A20" s="699"/>
      <c r="B20" s="699"/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>
        <v>220</v>
      </c>
      <c r="AD20" s="699"/>
      <c r="AE20" s="699"/>
      <c r="AF20" s="699"/>
      <c r="AG20" s="699"/>
      <c r="AH20" s="699"/>
      <c r="AI20" s="699"/>
      <c r="AJ20" s="699"/>
      <c r="AK20" s="699">
        <v>210</v>
      </c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</row>
    <row r="21" spans="1:60" ht="12.75">
      <c r="A21" s="699"/>
      <c r="B21" s="699"/>
      <c r="C21" s="699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 t="s">
        <v>7</v>
      </c>
      <c r="AD21" s="699"/>
      <c r="AE21" s="699"/>
      <c r="AF21" s="699"/>
      <c r="AG21" s="699"/>
      <c r="AH21" s="699"/>
      <c r="AI21" s="699"/>
      <c r="AJ21" s="699"/>
      <c r="AK21" s="699">
        <v>105</v>
      </c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</row>
    <row r="22" spans="1:60" ht="12.75">
      <c r="A22" s="699"/>
      <c r="B22" s="699"/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>
        <v>35</v>
      </c>
      <c r="AD22" s="699"/>
      <c r="AE22" s="699"/>
      <c r="AF22" s="699"/>
      <c r="AG22" s="699"/>
      <c r="AH22" s="699"/>
      <c r="AI22" s="699"/>
      <c r="AJ22" s="699"/>
      <c r="AK22" s="699">
        <v>75</v>
      </c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</row>
    <row r="23" spans="1:60" ht="12.75">
      <c r="A23" s="699" t="s">
        <v>175</v>
      </c>
      <c r="B23" s="699"/>
      <c r="C23" s="699"/>
      <c r="D23" s="699"/>
      <c r="E23" s="702" t="s">
        <v>41</v>
      </c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702" t="s">
        <v>42</v>
      </c>
      <c r="U23" s="699"/>
      <c r="V23" s="699"/>
      <c r="W23" s="699"/>
      <c r="X23" s="699"/>
      <c r="Y23" s="699"/>
      <c r="Z23" s="699"/>
      <c r="AA23" s="699"/>
      <c r="AB23" s="699"/>
      <c r="AC23" s="699">
        <v>1150</v>
      </c>
      <c r="AD23" s="699"/>
      <c r="AE23" s="699"/>
      <c r="AF23" s="699"/>
      <c r="AG23" s="699"/>
      <c r="AH23" s="699"/>
      <c r="AI23" s="699"/>
      <c r="AJ23" s="699"/>
      <c r="AK23" s="699">
        <v>60</v>
      </c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</row>
    <row r="24" spans="1:60" ht="12.75">
      <c r="A24" s="699"/>
      <c r="B24" s="699"/>
      <c r="C24" s="699"/>
      <c r="D24" s="699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>
        <v>750</v>
      </c>
      <c r="AD24" s="699"/>
      <c r="AE24" s="699"/>
      <c r="AF24" s="699"/>
      <c r="AG24" s="699"/>
      <c r="AH24" s="699"/>
      <c r="AI24" s="699"/>
      <c r="AJ24" s="699"/>
      <c r="AK24" s="699">
        <v>43</v>
      </c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</row>
    <row r="25" spans="1:60" ht="12.75">
      <c r="A25" s="699"/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 t="s">
        <v>4</v>
      </c>
      <c r="AD25" s="699"/>
      <c r="AE25" s="699"/>
      <c r="AF25" s="699"/>
      <c r="AG25" s="699"/>
      <c r="AH25" s="699"/>
      <c r="AI25" s="699"/>
      <c r="AJ25" s="699"/>
      <c r="AK25" s="699">
        <v>28</v>
      </c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</row>
    <row r="26" spans="1:60" ht="12.75">
      <c r="A26" s="699"/>
      <c r="B26" s="699"/>
      <c r="C26" s="699"/>
      <c r="D26" s="699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>
        <v>330</v>
      </c>
      <c r="AD26" s="699"/>
      <c r="AE26" s="699"/>
      <c r="AF26" s="699"/>
      <c r="AG26" s="699"/>
      <c r="AH26" s="699"/>
      <c r="AI26" s="699"/>
      <c r="AJ26" s="699"/>
      <c r="AK26" s="699">
        <v>18</v>
      </c>
      <c r="AL26" s="699"/>
      <c r="AM26" s="699"/>
      <c r="AN26" s="699"/>
      <c r="AO26" s="699"/>
      <c r="AP26" s="699"/>
      <c r="AQ26" s="699"/>
      <c r="AR26" s="699"/>
      <c r="AS26" s="699"/>
      <c r="AT26" s="699"/>
      <c r="AU26" s="699"/>
      <c r="AV26" s="699"/>
      <c r="AW26" s="699"/>
      <c r="AX26" s="699"/>
      <c r="AY26" s="699"/>
      <c r="AZ26" s="699"/>
      <c r="BA26" s="699"/>
      <c r="BB26" s="699"/>
      <c r="BC26" s="699"/>
      <c r="BD26" s="699"/>
      <c r="BE26" s="699"/>
      <c r="BF26" s="699"/>
      <c r="BG26" s="699"/>
      <c r="BH26" s="699"/>
    </row>
    <row r="27" spans="1:60" ht="12.75">
      <c r="A27" s="699"/>
      <c r="B27" s="699"/>
      <c r="C27" s="699"/>
      <c r="D27" s="699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>
        <v>220</v>
      </c>
      <c r="AD27" s="699"/>
      <c r="AE27" s="699"/>
      <c r="AF27" s="699"/>
      <c r="AG27" s="699"/>
      <c r="AH27" s="699"/>
      <c r="AI27" s="699"/>
      <c r="AJ27" s="699"/>
      <c r="AK27" s="699">
        <v>14</v>
      </c>
      <c r="AL27" s="699"/>
      <c r="AM27" s="699"/>
      <c r="AN27" s="699"/>
      <c r="AO27" s="699"/>
      <c r="AP27" s="699"/>
      <c r="AQ27" s="699"/>
      <c r="AR27" s="699"/>
      <c r="AS27" s="699"/>
      <c r="AT27" s="699"/>
      <c r="AU27" s="699"/>
      <c r="AV27" s="699"/>
      <c r="AW27" s="699"/>
      <c r="AX27" s="699"/>
      <c r="AY27" s="699"/>
      <c r="AZ27" s="699"/>
      <c r="BA27" s="699"/>
      <c r="BB27" s="699"/>
      <c r="BC27" s="699"/>
      <c r="BD27" s="699"/>
      <c r="BE27" s="699"/>
      <c r="BF27" s="699"/>
      <c r="BG27" s="699"/>
      <c r="BH27" s="699"/>
    </row>
    <row r="28" spans="1:60" ht="12.75">
      <c r="A28" s="699"/>
      <c r="B28" s="699"/>
      <c r="C28" s="699"/>
      <c r="D28" s="699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699" t="s">
        <v>7</v>
      </c>
      <c r="AD28" s="699"/>
      <c r="AE28" s="699"/>
      <c r="AF28" s="699"/>
      <c r="AG28" s="699"/>
      <c r="AH28" s="699"/>
      <c r="AI28" s="699"/>
      <c r="AJ28" s="699"/>
      <c r="AK28" s="699">
        <v>7.8</v>
      </c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699"/>
      <c r="AW28" s="699"/>
      <c r="AX28" s="699"/>
      <c r="AY28" s="699"/>
      <c r="AZ28" s="699"/>
      <c r="BA28" s="699"/>
      <c r="BB28" s="699"/>
      <c r="BC28" s="699"/>
      <c r="BD28" s="699"/>
      <c r="BE28" s="699"/>
      <c r="BF28" s="699"/>
      <c r="BG28" s="699"/>
      <c r="BH28" s="699"/>
    </row>
    <row r="29" spans="1:60" ht="12.75">
      <c r="A29" s="699"/>
      <c r="B29" s="699"/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>
        <v>35</v>
      </c>
      <c r="AD29" s="699"/>
      <c r="AE29" s="699"/>
      <c r="AF29" s="699"/>
      <c r="AG29" s="699"/>
      <c r="AH29" s="699"/>
      <c r="AI29" s="699"/>
      <c r="AJ29" s="699"/>
      <c r="AK29" s="699">
        <v>2.1</v>
      </c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699"/>
      <c r="BF29" s="699"/>
      <c r="BG29" s="699"/>
      <c r="BH29" s="699"/>
    </row>
    <row r="30" spans="1:60" ht="12.75">
      <c r="A30" s="699"/>
      <c r="B30" s="699"/>
      <c r="C30" s="699"/>
      <c r="D30" s="699"/>
      <c r="E30" s="699"/>
      <c r="F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699"/>
      <c r="T30" s="699"/>
      <c r="U30" s="699"/>
      <c r="V30" s="699"/>
      <c r="W30" s="699"/>
      <c r="X30" s="699"/>
      <c r="Y30" s="699"/>
      <c r="Z30" s="699"/>
      <c r="AA30" s="699"/>
      <c r="AB30" s="699"/>
      <c r="AC30" s="806" t="s">
        <v>9</v>
      </c>
      <c r="AD30" s="806"/>
      <c r="AE30" s="806"/>
      <c r="AF30" s="806"/>
      <c r="AG30" s="806"/>
      <c r="AH30" s="806"/>
      <c r="AI30" s="806"/>
      <c r="AJ30" s="806"/>
      <c r="AK30" s="807">
        <v>1</v>
      </c>
      <c r="AL30" s="807"/>
      <c r="AM30" s="807"/>
      <c r="AN30" s="807"/>
      <c r="AO30" s="807"/>
      <c r="AP30" s="807"/>
      <c r="AQ30" s="807"/>
      <c r="AR30" s="807"/>
      <c r="AS30" s="699"/>
      <c r="AT30" s="699"/>
      <c r="AU30" s="699"/>
      <c r="AV30" s="699"/>
      <c r="AW30" s="699"/>
      <c r="AX30" s="699"/>
      <c r="AY30" s="699"/>
      <c r="AZ30" s="699"/>
      <c r="BA30" s="699">
        <f>AK30*AS30</f>
        <v>0</v>
      </c>
      <c r="BB30" s="699"/>
      <c r="BC30" s="699"/>
      <c r="BD30" s="699"/>
      <c r="BE30" s="699"/>
      <c r="BF30" s="699"/>
      <c r="BG30" s="699"/>
      <c r="BH30" s="699"/>
    </row>
    <row r="31" spans="1:60" ht="12.75">
      <c r="A31" s="764" t="s">
        <v>176</v>
      </c>
      <c r="B31" s="765"/>
      <c r="C31" s="765"/>
      <c r="D31" s="766"/>
      <c r="E31" s="808" t="s">
        <v>43</v>
      </c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10"/>
      <c r="T31" s="764" t="s">
        <v>44</v>
      </c>
      <c r="U31" s="765"/>
      <c r="V31" s="765"/>
      <c r="W31" s="765"/>
      <c r="X31" s="765"/>
      <c r="Y31" s="765"/>
      <c r="Z31" s="765"/>
      <c r="AA31" s="765"/>
      <c r="AB31" s="766"/>
      <c r="AC31" s="699">
        <v>1150</v>
      </c>
      <c r="AD31" s="699"/>
      <c r="AE31" s="699"/>
      <c r="AF31" s="699"/>
      <c r="AG31" s="699"/>
      <c r="AH31" s="699"/>
      <c r="AI31" s="699"/>
      <c r="AJ31" s="699"/>
      <c r="AK31" s="699">
        <v>180</v>
      </c>
      <c r="AL31" s="699"/>
      <c r="AM31" s="699"/>
      <c r="AN31" s="699"/>
      <c r="AO31" s="699"/>
      <c r="AP31" s="699"/>
      <c r="AQ31" s="699"/>
      <c r="AR31" s="699"/>
      <c r="AS31" s="699"/>
      <c r="AT31" s="699"/>
      <c r="AU31" s="699"/>
      <c r="AV31" s="699"/>
      <c r="AW31" s="699"/>
      <c r="AX31" s="699"/>
      <c r="AY31" s="699"/>
      <c r="AZ31" s="699"/>
      <c r="BA31" s="699"/>
      <c r="BB31" s="699"/>
      <c r="BC31" s="699"/>
      <c r="BD31" s="699"/>
      <c r="BE31" s="699"/>
      <c r="BF31" s="699"/>
      <c r="BG31" s="699"/>
      <c r="BH31" s="699"/>
    </row>
    <row r="32" spans="1:60" ht="12.75">
      <c r="A32" s="767"/>
      <c r="B32" s="768"/>
      <c r="C32" s="768"/>
      <c r="D32" s="769"/>
      <c r="E32" s="811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3"/>
      <c r="T32" s="767"/>
      <c r="U32" s="768"/>
      <c r="V32" s="768"/>
      <c r="W32" s="768"/>
      <c r="X32" s="768"/>
      <c r="Y32" s="768"/>
      <c r="Z32" s="768"/>
      <c r="AA32" s="768"/>
      <c r="AB32" s="769"/>
      <c r="AC32" s="699">
        <v>750</v>
      </c>
      <c r="AD32" s="699"/>
      <c r="AE32" s="699"/>
      <c r="AF32" s="699"/>
      <c r="AG32" s="699"/>
      <c r="AH32" s="699"/>
      <c r="AI32" s="699"/>
      <c r="AJ32" s="699"/>
      <c r="AK32" s="699">
        <v>130</v>
      </c>
      <c r="AL32" s="699"/>
      <c r="AM32" s="699"/>
      <c r="AN32" s="699"/>
      <c r="AO32" s="699"/>
      <c r="AP32" s="699"/>
      <c r="AQ32" s="699"/>
      <c r="AR32" s="699"/>
      <c r="AS32" s="699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699"/>
      <c r="BG32" s="699"/>
      <c r="BH32" s="699"/>
    </row>
    <row r="33" spans="1:60" ht="12.75">
      <c r="A33" s="767"/>
      <c r="B33" s="768"/>
      <c r="C33" s="768"/>
      <c r="D33" s="769"/>
      <c r="E33" s="811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3"/>
      <c r="T33" s="767"/>
      <c r="U33" s="768"/>
      <c r="V33" s="768"/>
      <c r="W33" s="768"/>
      <c r="X33" s="768"/>
      <c r="Y33" s="768"/>
      <c r="Z33" s="768"/>
      <c r="AA33" s="768"/>
      <c r="AB33" s="769"/>
      <c r="AC33" s="699" t="s">
        <v>4</v>
      </c>
      <c r="AD33" s="699"/>
      <c r="AE33" s="699"/>
      <c r="AF33" s="699"/>
      <c r="AG33" s="699"/>
      <c r="AH33" s="699"/>
      <c r="AI33" s="699"/>
      <c r="AJ33" s="699"/>
      <c r="AK33" s="699">
        <v>88</v>
      </c>
      <c r="AL33" s="699"/>
      <c r="AM33" s="699"/>
      <c r="AN33" s="699"/>
      <c r="AO33" s="699"/>
      <c r="AP33" s="699"/>
      <c r="AQ33" s="699"/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</row>
    <row r="34" spans="1:60" ht="12.75">
      <c r="A34" s="767"/>
      <c r="B34" s="768"/>
      <c r="C34" s="768"/>
      <c r="D34" s="769"/>
      <c r="E34" s="811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3"/>
      <c r="T34" s="767"/>
      <c r="U34" s="768"/>
      <c r="V34" s="768"/>
      <c r="W34" s="768"/>
      <c r="X34" s="768"/>
      <c r="Y34" s="768"/>
      <c r="Z34" s="768"/>
      <c r="AA34" s="768"/>
      <c r="AB34" s="769"/>
      <c r="AC34" s="699">
        <v>330</v>
      </c>
      <c r="AD34" s="699"/>
      <c r="AE34" s="699"/>
      <c r="AF34" s="699"/>
      <c r="AG34" s="699"/>
      <c r="AH34" s="699"/>
      <c r="AI34" s="699"/>
      <c r="AJ34" s="699"/>
      <c r="AK34" s="699">
        <v>66</v>
      </c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  <c r="BF34" s="699"/>
      <c r="BG34" s="699"/>
      <c r="BH34" s="699"/>
    </row>
    <row r="35" spans="1:60" ht="12.75">
      <c r="A35" s="767"/>
      <c r="B35" s="768"/>
      <c r="C35" s="768"/>
      <c r="D35" s="769"/>
      <c r="E35" s="811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3"/>
      <c r="T35" s="767"/>
      <c r="U35" s="768"/>
      <c r="V35" s="768"/>
      <c r="W35" s="768"/>
      <c r="X35" s="768"/>
      <c r="Y35" s="768"/>
      <c r="Z35" s="768"/>
      <c r="AA35" s="768"/>
      <c r="AB35" s="769"/>
      <c r="AC35" s="699">
        <v>220</v>
      </c>
      <c r="AD35" s="699"/>
      <c r="AE35" s="699"/>
      <c r="AF35" s="699"/>
      <c r="AG35" s="699"/>
      <c r="AH35" s="699"/>
      <c r="AI35" s="699"/>
      <c r="AJ35" s="699"/>
      <c r="AK35" s="699">
        <v>43</v>
      </c>
      <c r="AL35" s="699"/>
      <c r="AM35" s="699"/>
      <c r="AN35" s="699"/>
      <c r="AO35" s="699"/>
      <c r="AP35" s="699"/>
      <c r="AQ35" s="699"/>
      <c r="AR35" s="699"/>
      <c r="AS35" s="699"/>
      <c r="AT35" s="699"/>
      <c r="AU35" s="699"/>
      <c r="AV35" s="699"/>
      <c r="AW35" s="699"/>
      <c r="AX35" s="699"/>
      <c r="AY35" s="699"/>
      <c r="AZ35" s="699"/>
      <c r="BA35" s="699"/>
      <c r="BB35" s="699"/>
      <c r="BC35" s="699"/>
      <c r="BD35" s="699"/>
      <c r="BE35" s="699"/>
      <c r="BF35" s="699"/>
      <c r="BG35" s="699"/>
      <c r="BH35" s="699"/>
    </row>
    <row r="36" spans="1:60" ht="12.75">
      <c r="A36" s="767"/>
      <c r="B36" s="768"/>
      <c r="C36" s="768"/>
      <c r="D36" s="769"/>
      <c r="E36" s="811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3"/>
      <c r="T36" s="767"/>
      <c r="U36" s="768"/>
      <c r="V36" s="768"/>
      <c r="W36" s="768"/>
      <c r="X36" s="768"/>
      <c r="Y36" s="768"/>
      <c r="Z36" s="768"/>
      <c r="AA36" s="768"/>
      <c r="AB36" s="769"/>
      <c r="AC36" s="699" t="s">
        <v>7</v>
      </c>
      <c r="AD36" s="699"/>
      <c r="AE36" s="699"/>
      <c r="AF36" s="699"/>
      <c r="AG36" s="699"/>
      <c r="AH36" s="699"/>
      <c r="AI36" s="699"/>
      <c r="AJ36" s="699"/>
      <c r="AK36" s="699">
        <v>26</v>
      </c>
      <c r="AL36" s="699"/>
      <c r="AM36" s="699"/>
      <c r="AN36" s="699"/>
      <c r="AO36" s="699"/>
      <c r="AP36" s="699"/>
      <c r="AQ36" s="699"/>
      <c r="AR36" s="699"/>
      <c r="AS36" s="699"/>
      <c r="AT36" s="699"/>
      <c r="AU36" s="699"/>
      <c r="AV36" s="699"/>
      <c r="AW36" s="699"/>
      <c r="AX36" s="699"/>
      <c r="AY36" s="699"/>
      <c r="AZ36" s="699"/>
      <c r="BA36" s="699"/>
      <c r="BB36" s="699"/>
      <c r="BC36" s="699"/>
      <c r="BD36" s="699"/>
      <c r="BE36" s="699"/>
      <c r="BF36" s="699"/>
      <c r="BG36" s="699"/>
      <c r="BH36" s="699"/>
    </row>
    <row r="37" spans="1:60" ht="12.75">
      <c r="A37" s="767"/>
      <c r="B37" s="768"/>
      <c r="C37" s="768"/>
      <c r="D37" s="769"/>
      <c r="E37" s="811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3"/>
      <c r="T37" s="767"/>
      <c r="U37" s="768"/>
      <c r="V37" s="768"/>
      <c r="W37" s="768"/>
      <c r="X37" s="768"/>
      <c r="Y37" s="768"/>
      <c r="Z37" s="768"/>
      <c r="AA37" s="768"/>
      <c r="AB37" s="769"/>
      <c r="AC37" s="699">
        <v>35</v>
      </c>
      <c r="AD37" s="699"/>
      <c r="AE37" s="699"/>
      <c r="AF37" s="699"/>
      <c r="AG37" s="699"/>
      <c r="AH37" s="699"/>
      <c r="AI37" s="699"/>
      <c r="AJ37" s="699"/>
      <c r="AK37" s="699">
        <v>11</v>
      </c>
      <c r="AL37" s="699"/>
      <c r="AM37" s="699"/>
      <c r="AN37" s="699"/>
      <c r="AO37" s="699"/>
      <c r="AP37" s="699"/>
      <c r="AQ37" s="699"/>
      <c r="AR37" s="699"/>
      <c r="AS37" s="699"/>
      <c r="AT37" s="699"/>
      <c r="AU37" s="699"/>
      <c r="AV37" s="699"/>
      <c r="AW37" s="699"/>
      <c r="AX37" s="699"/>
      <c r="AY37" s="699"/>
      <c r="AZ37" s="699"/>
      <c r="BA37" s="699"/>
      <c r="BB37" s="699"/>
      <c r="BC37" s="699"/>
      <c r="BD37" s="699"/>
      <c r="BE37" s="699"/>
      <c r="BF37" s="699"/>
      <c r="BG37" s="699"/>
      <c r="BH37" s="699"/>
    </row>
    <row r="38" spans="1:60" ht="12.75">
      <c r="A38" s="770"/>
      <c r="B38" s="771"/>
      <c r="C38" s="771"/>
      <c r="D38" s="772"/>
      <c r="E38" s="814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6"/>
      <c r="T38" s="770"/>
      <c r="U38" s="771"/>
      <c r="V38" s="771"/>
      <c r="W38" s="771"/>
      <c r="X38" s="771"/>
      <c r="Y38" s="771"/>
      <c r="Z38" s="771"/>
      <c r="AA38" s="771"/>
      <c r="AB38" s="772"/>
      <c r="AC38" s="806" t="s">
        <v>9</v>
      </c>
      <c r="AD38" s="806"/>
      <c r="AE38" s="806"/>
      <c r="AF38" s="806"/>
      <c r="AG38" s="806"/>
      <c r="AH38" s="806"/>
      <c r="AI38" s="806"/>
      <c r="AJ38" s="806"/>
      <c r="AK38" s="699">
        <v>5.5</v>
      </c>
      <c r="AL38" s="699"/>
      <c r="AM38" s="699"/>
      <c r="AN38" s="699"/>
      <c r="AO38" s="699"/>
      <c r="AP38" s="699"/>
      <c r="AQ38" s="699"/>
      <c r="AR38" s="699"/>
      <c r="AS38" s="699"/>
      <c r="AT38" s="699"/>
      <c r="AU38" s="699"/>
      <c r="AV38" s="699"/>
      <c r="AW38" s="699"/>
      <c r="AX38" s="699"/>
      <c r="AY38" s="699"/>
      <c r="AZ38" s="699"/>
      <c r="BA38" s="699"/>
      <c r="BB38" s="699"/>
      <c r="BC38" s="699"/>
      <c r="BD38" s="699"/>
      <c r="BE38" s="699"/>
      <c r="BF38" s="699"/>
      <c r="BG38" s="699"/>
      <c r="BH38" s="699"/>
    </row>
    <row r="39" spans="1:60" ht="12.75">
      <c r="A39" s="764" t="s">
        <v>177</v>
      </c>
      <c r="B39" s="765"/>
      <c r="C39" s="765"/>
      <c r="D39" s="766"/>
      <c r="E39" s="808" t="s">
        <v>45</v>
      </c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6"/>
      <c r="T39" s="725" t="s">
        <v>46</v>
      </c>
      <c r="U39" s="726"/>
      <c r="V39" s="726"/>
      <c r="W39" s="726"/>
      <c r="X39" s="726"/>
      <c r="Y39" s="726"/>
      <c r="Z39" s="726"/>
      <c r="AA39" s="726"/>
      <c r="AB39" s="727"/>
      <c r="AC39" s="699">
        <v>220</v>
      </c>
      <c r="AD39" s="699"/>
      <c r="AE39" s="699"/>
      <c r="AF39" s="699"/>
      <c r="AG39" s="699"/>
      <c r="AH39" s="699"/>
      <c r="AI39" s="699"/>
      <c r="AJ39" s="699"/>
      <c r="AK39" s="699">
        <v>23</v>
      </c>
      <c r="AL39" s="699"/>
      <c r="AM39" s="699"/>
      <c r="AN39" s="699"/>
      <c r="AO39" s="699"/>
      <c r="AP39" s="699"/>
      <c r="AQ39" s="699"/>
      <c r="AR39" s="699"/>
      <c r="AS39" s="699"/>
      <c r="AT39" s="699"/>
      <c r="AU39" s="699"/>
      <c r="AV39" s="699"/>
      <c r="AW39" s="699"/>
      <c r="AX39" s="699"/>
      <c r="AY39" s="699"/>
      <c r="AZ39" s="699"/>
      <c r="BA39" s="699"/>
      <c r="BB39" s="699"/>
      <c r="BC39" s="699"/>
      <c r="BD39" s="699"/>
      <c r="BE39" s="699"/>
      <c r="BF39" s="699"/>
      <c r="BG39" s="699"/>
      <c r="BH39" s="699"/>
    </row>
    <row r="40" spans="1:60" ht="12.75">
      <c r="A40" s="767"/>
      <c r="B40" s="768"/>
      <c r="C40" s="768"/>
      <c r="D40" s="769"/>
      <c r="E40" s="767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9"/>
      <c r="T40" s="728"/>
      <c r="U40" s="729"/>
      <c r="V40" s="729"/>
      <c r="W40" s="729"/>
      <c r="X40" s="729"/>
      <c r="Y40" s="729"/>
      <c r="Z40" s="729"/>
      <c r="AA40" s="729"/>
      <c r="AB40" s="730"/>
      <c r="AC40" s="699" t="s">
        <v>7</v>
      </c>
      <c r="AD40" s="699"/>
      <c r="AE40" s="699"/>
      <c r="AF40" s="699"/>
      <c r="AG40" s="699"/>
      <c r="AH40" s="699"/>
      <c r="AI40" s="699"/>
      <c r="AJ40" s="699"/>
      <c r="AK40" s="699">
        <v>14</v>
      </c>
      <c r="AL40" s="699"/>
      <c r="AM40" s="699"/>
      <c r="AN40" s="699"/>
      <c r="AO40" s="699"/>
      <c r="AP40" s="699"/>
      <c r="AQ40" s="699"/>
      <c r="AR40" s="699"/>
      <c r="AS40" s="699"/>
      <c r="AT40" s="699"/>
      <c r="AU40" s="699"/>
      <c r="AV40" s="699"/>
      <c r="AW40" s="699"/>
      <c r="AX40" s="699"/>
      <c r="AY40" s="699"/>
      <c r="AZ40" s="699"/>
      <c r="BA40" s="699"/>
      <c r="BB40" s="699"/>
      <c r="BC40" s="699"/>
      <c r="BD40" s="699"/>
      <c r="BE40" s="699"/>
      <c r="BF40" s="699"/>
      <c r="BG40" s="699"/>
      <c r="BH40" s="699"/>
    </row>
    <row r="41" spans="1:60" ht="12.75">
      <c r="A41" s="767"/>
      <c r="B41" s="768"/>
      <c r="C41" s="768"/>
      <c r="D41" s="769"/>
      <c r="E41" s="767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9"/>
      <c r="T41" s="728"/>
      <c r="U41" s="729"/>
      <c r="V41" s="729"/>
      <c r="W41" s="729"/>
      <c r="X41" s="729"/>
      <c r="Y41" s="729"/>
      <c r="Z41" s="729"/>
      <c r="AA41" s="729"/>
      <c r="AB41" s="730"/>
      <c r="AC41" s="699">
        <v>35</v>
      </c>
      <c r="AD41" s="699"/>
      <c r="AE41" s="699"/>
      <c r="AF41" s="699"/>
      <c r="AG41" s="699"/>
      <c r="AH41" s="699"/>
      <c r="AI41" s="699"/>
      <c r="AJ41" s="699"/>
      <c r="AK41" s="699">
        <v>6.4</v>
      </c>
      <c r="AL41" s="699"/>
      <c r="AM41" s="699"/>
      <c r="AN41" s="699"/>
      <c r="AO41" s="699"/>
      <c r="AP41" s="699"/>
      <c r="AQ41" s="699"/>
      <c r="AR41" s="699"/>
      <c r="AS41" s="699"/>
      <c r="AT41" s="699"/>
      <c r="AU41" s="699"/>
      <c r="AV41" s="699"/>
      <c r="AW41" s="699"/>
      <c r="AX41" s="699"/>
      <c r="AY41" s="699"/>
      <c r="AZ41" s="699"/>
      <c r="BA41" s="699"/>
      <c r="BB41" s="699"/>
      <c r="BC41" s="699"/>
      <c r="BD41" s="699"/>
      <c r="BE41" s="699"/>
      <c r="BF41" s="699"/>
      <c r="BG41" s="699"/>
      <c r="BH41" s="699"/>
    </row>
    <row r="42" spans="1:60" ht="12.75">
      <c r="A42" s="770"/>
      <c r="B42" s="771"/>
      <c r="C42" s="771"/>
      <c r="D42" s="772"/>
      <c r="E42" s="770"/>
      <c r="F42" s="771"/>
      <c r="G42" s="771"/>
      <c r="H42" s="771"/>
      <c r="I42" s="771"/>
      <c r="J42" s="771"/>
      <c r="K42" s="771"/>
      <c r="L42" s="771"/>
      <c r="M42" s="771"/>
      <c r="N42" s="771"/>
      <c r="O42" s="771"/>
      <c r="P42" s="771"/>
      <c r="Q42" s="771"/>
      <c r="R42" s="771"/>
      <c r="S42" s="772"/>
      <c r="T42" s="731"/>
      <c r="U42" s="732"/>
      <c r="V42" s="732"/>
      <c r="W42" s="732"/>
      <c r="X42" s="732"/>
      <c r="Y42" s="732"/>
      <c r="Z42" s="732"/>
      <c r="AA42" s="732"/>
      <c r="AB42" s="733"/>
      <c r="AC42" s="806" t="s">
        <v>9</v>
      </c>
      <c r="AD42" s="806"/>
      <c r="AE42" s="806"/>
      <c r="AF42" s="806"/>
      <c r="AG42" s="806"/>
      <c r="AH42" s="806"/>
      <c r="AI42" s="806"/>
      <c r="AJ42" s="806"/>
      <c r="AK42" s="699">
        <v>3.1</v>
      </c>
      <c r="AL42" s="699"/>
      <c r="AM42" s="699"/>
      <c r="AN42" s="699"/>
      <c r="AO42" s="699"/>
      <c r="AP42" s="699"/>
      <c r="AQ42" s="699"/>
      <c r="AR42" s="699"/>
      <c r="AS42" s="699"/>
      <c r="AT42" s="699"/>
      <c r="AU42" s="699"/>
      <c r="AV42" s="699"/>
      <c r="AW42" s="699"/>
      <c r="AX42" s="699"/>
      <c r="AY42" s="699"/>
      <c r="AZ42" s="699"/>
      <c r="BA42" s="699"/>
      <c r="BB42" s="699"/>
      <c r="BC42" s="699"/>
      <c r="BD42" s="699"/>
      <c r="BE42" s="699"/>
      <c r="BF42" s="699"/>
      <c r="BG42" s="699"/>
      <c r="BH42" s="699"/>
    </row>
    <row r="43" spans="1:60" ht="12.75">
      <c r="A43" s="764" t="s">
        <v>178</v>
      </c>
      <c r="B43" s="765"/>
      <c r="C43" s="765"/>
      <c r="D43" s="766"/>
      <c r="E43" s="808" t="s">
        <v>47</v>
      </c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6"/>
      <c r="T43" s="808" t="s">
        <v>42</v>
      </c>
      <c r="U43" s="765"/>
      <c r="V43" s="765"/>
      <c r="W43" s="765"/>
      <c r="X43" s="765"/>
      <c r="Y43" s="765"/>
      <c r="Z43" s="765"/>
      <c r="AA43" s="765"/>
      <c r="AB43" s="766"/>
      <c r="AC43" s="699" t="s">
        <v>4</v>
      </c>
      <c r="AD43" s="699"/>
      <c r="AE43" s="699"/>
      <c r="AF43" s="699"/>
      <c r="AG43" s="699"/>
      <c r="AH43" s="699"/>
      <c r="AI43" s="699"/>
      <c r="AJ43" s="699"/>
      <c r="AK43" s="699">
        <v>35</v>
      </c>
      <c r="AL43" s="699"/>
      <c r="AM43" s="699"/>
      <c r="AN43" s="699"/>
      <c r="AO43" s="699"/>
      <c r="AP43" s="699"/>
      <c r="AQ43" s="699"/>
      <c r="AR43" s="699"/>
      <c r="AS43" s="699"/>
      <c r="AT43" s="699"/>
      <c r="AU43" s="699"/>
      <c r="AV43" s="699"/>
      <c r="AW43" s="699"/>
      <c r="AX43" s="699"/>
      <c r="AY43" s="699"/>
      <c r="AZ43" s="699"/>
      <c r="BA43" s="699"/>
      <c r="BB43" s="699"/>
      <c r="BC43" s="699"/>
      <c r="BD43" s="699"/>
      <c r="BE43" s="699"/>
      <c r="BF43" s="699"/>
      <c r="BG43" s="699"/>
      <c r="BH43" s="699"/>
    </row>
    <row r="44" spans="1:60" ht="12.75">
      <c r="A44" s="767"/>
      <c r="B44" s="768"/>
      <c r="C44" s="768"/>
      <c r="D44" s="769"/>
      <c r="E44" s="767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9"/>
      <c r="T44" s="767"/>
      <c r="U44" s="768"/>
      <c r="V44" s="768"/>
      <c r="W44" s="768"/>
      <c r="X44" s="768"/>
      <c r="Y44" s="768"/>
      <c r="Z44" s="768"/>
      <c r="AA44" s="768"/>
      <c r="AB44" s="769"/>
      <c r="AC44" s="699">
        <v>330</v>
      </c>
      <c r="AD44" s="699"/>
      <c r="AE44" s="699"/>
      <c r="AF44" s="699"/>
      <c r="AG44" s="699"/>
      <c r="AH44" s="699"/>
      <c r="AI44" s="699"/>
      <c r="AJ44" s="699"/>
      <c r="AK44" s="699">
        <v>24</v>
      </c>
      <c r="AL44" s="699"/>
      <c r="AM44" s="699"/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699"/>
      <c r="AZ44" s="699"/>
      <c r="BA44" s="699"/>
      <c r="BB44" s="699"/>
      <c r="BC44" s="699"/>
      <c r="BD44" s="699"/>
      <c r="BE44" s="699"/>
      <c r="BF44" s="699"/>
      <c r="BG44" s="699"/>
      <c r="BH44" s="699"/>
    </row>
    <row r="45" spans="1:60" ht="12.75">
      <c r="A45" s="767"/>
      <c r="B45" s="768"/>
      <c r="C45" s="768"/>
      <c r="D45" s="769"/>
      <c r="E45" s="767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9"/>
      <c r="T45" s="767"/>
      <c r="U45" s="768"/>
      <c r="V45" s="768"/>
      <c r="W45" s="768"/>
      <c r="X45" s="768"/>
      <c r="Y45" s="768"/>
      <c r="Z45" s="768"/>
      <c r="AA45" s="768"/>
      <c r="AB45" s="769"/>
      <c r="AC45" s="699">
        <v>220</v>
      </c>
      <c r="AD45" s="699"/>
      <c r="AE45" s="699"/>
      <c r="AF45" s="699"/>
      <c r="AG45" s="699"/>
      <c r="AH45" s="699"/>
      <c r="AI45" s="699"/>
      <c r="AJ45" s="699"/>
      <c r="AK45" s="699">
        <v>19</v>
      </c>
      <c r="AL45" s="699"/>
      <c r="AM45" s="699"/>
      <c r="AN45" s="699"/>
      <c r="AO45" s="699"/>
      <c r="AP45" s="699"/>
      <c r="AQ45" s="699"/>
      <c r="AR45" s="699"/>
      <c r="AS45" s="699"/>
      <c r="AT45" s="699"/>
      <c r="AU45" s="699"/>
      <c r="AV45" s="699"/>
      <c r="AW45" s="699"/>
      <c r="AX45" s="699"/>
      <c r="AY45" s="699"/>
      <c r="AZ45" s="699"/>
      <c r="BA45" s="699"/>
      <c r="BB45" s="699"/>
      <c r="BC45" s="699"/>
      <c r="BD45" s="699"/>
      <c r="BE45" s="699"/>
      <c r="BF45" s="699"/>
      <c r="BG45" s="699"/>
      <c r="BH45" s="699"/>
    </row>
    <row r="46" spans="1:60" ht="12.75">
      <c r="A46" s="767"/>
      <c r="B46" s="768"/>
      <c r="C46" s="768"/>
      <c r="D46" s="769"/>
      <c r="E46" s="767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9"/>
      <c r="T46" s="767"/>
      <c r="U46" s="768"/>
      <c r="V46" s="768"/>
      <c r="W46" s="768"/>
      <c r="X46" s="768"/>
      <c r="Y46" s="768"/>
      <c r="Z46" s="768"/>
      <c r="AA46" s="768"/>
      <c r="AB46" s="769"/>
      <c r="AC46" s="699" t="s">
        <v>7</v>
      </c>
      <c r="AD46" s="699"/>
      <c r="AE46" s="699"/>
      <c r="AF46" s="699"/>
      <c r="AG46" s="699"/>
      <c r="AH46" s="699"/>
      <c r="AI46" s="699"/>
      <c r="AJ46" s="699"/>
      <c r="AK46" s="699">
        <v>9.5</v>
      </c>
      <c r="AL46" s="699"/>
      <c r="AM46" s="699"/>
      <c r="AN46" s="699"/>
      <c r="AO46" s="699"/>
      <c r="AP46" s="699"/>
      <c r="AQ46" s="699"/>
      <c r="AR46" s="699"/>
      <c r="AS46" s="699"/>
      <c r="AT46" s="699"/>
      <c r="AU46" s="699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  <c r="BF46" s="699"/>
      <c r="BG46" s="699"/>
      <c r="BH46" s="699"/>
    </row>
    <row r="47" spans="1:60" ht="12.75">
      <c r="A47" s="770"/>
      <c r="B47" s="771"/>
      <c r="C47" s="771"/>
      <c r="D47" s="772"/>
      <c r="E47" s="767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9"/>
      <c r="T47" s="770"/>
      <c r="U47" s="771"/>
      <c r="V47" s="771"/>
      <c r="W47" s="771"/>
      <c r="X47" s="771"/>
      <c r="Y47" s="771"/>
      <c r="Z47" s="771"/>
      <c r="AA47" s="771"/>
      <c r="AB47" s="772"/>
      <c r="AC47" s="699">
        <v>35</v>
      </c>
      <c r="AD47" s="699"/>
      <c r="AE47" s="699"/>
      <c r="AF47" s="699"/>
      <c r="AG47" s="699"/>
      <c r="AH47" s="699"/>
      <c r="AI47" s="699"/>
      <c r="AJ47" s="699"/>
      <c r="AK47" s="699">
        <v>4.7</v>
      </c>
      <c r="AL47" s="699"/>
      <c r="AM47" s="699"/>
      <c r="AN47" s="699"/>
      <c r="AO47" s="699"/>
      <c r="AP47" s="699"/>
      <c r="AQ47" s="699"/>
      <c r="AR47" s="699"/>
      <c r="AS47" s="699"/>
      <c r="AT47" s="699"/>
      <c r="AU47" s="699"/>
      <c r="AV47" s="699"/>
      <c r="AW47" s="699"/>
      <c r="AX47" s="699"/>
      <c r="AY47" s="699"/>
      <c r="AZ47" s="699"/>
      <c r="BA47" s="699"/>
      <c r="BB47" s="699"/>
      <c r="BC47" s="699"/>
      <c r="BD47" s="699"/>
      <c r="BE47" s="699"/>
      <c r="BF47" s="699"/>
      <c r="BG47" s="699"/>
      <c r="BH47" s="699"/>
    </row>
    <row r="48" spans="1:60" ht="12.75">
      <c r="A48" s="764" t="s">
        <v>179</v>
      </c>
      <c r="B48" s="765"/>
      <c r="C48" s="765"/>
      <c r="D48" s="765"/>
      <c r="E48" s="764" t="s">
        <v>48</v>
      </c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5"/>
      <c r="R48" s="765"/>
      <c r="S48" s="766"/>
      <c r="T48" s="764" t="s">
        <v>46</v>
      </c>
      <c r="U48" s="765"/>
      <c r="V48" s="765"/>
      <c r="W48" s="765"/>
      <c r="X48" s="765"/>
      <c r="Y48" s="765"/>
      <c r="Z48" s="765"/>
      <c r="AA48" s="765"/>
      <c r="AB48" s="766"/>
      <c r="AC48" s="764" t="s">
        <v>9</v>
      </c>
      <c r="AD48" s="765"/>
      <c r="AE48" s="765"/>
      <c r="AF48" s="765"/>
      <c r="AG48" s="765"/>
      <c r="AH48" s="765"/>
      <c r="AI48" s="765"/>
      <c r="AJ48" s="766"/>
      <c r="AK48" s="764">
        <v>2.3</v>
      </c>
      <c r="AL48" s="765"/>
      <c r="AM48" s="765"/>
      <c r="AN48" s="765"/>
      <c r="AO48" s="765"/>
      <c r="AP48" s="765"/>
      <c r="AQ48" s="765"/>
      <c r="AR48" s="766"/>
      <c r="AS48" s="764">
        <v>18</v>
      </c>
      <c r="AT48" s="765"/>
      <c r="AU48" s="765"/>
      <c r="AV48" s="765"/>
      <c r="AW48" s="765"/>
      <c r="AX48" s="765"/>
      <c r="AY48" s="765"/>
      <c r="AZ48" s="766"/>
      <c r="BA48" s="764">
        <f>AK48*AS48</f>
        <v>41.4</v>
      </c>
      <c r="BB48" s="765"/>
      <c r="BC48" s="765"/>
      <c r="BD48" s="765"/>
      <c r="BE48" s="765"/>
      <c r="BF48" s="765"/>
      <c r="BG48" s="765"/>
      <c r="BH48" s="766"/>
    </row>
    <row r="49" spans="1:60" ht="12.75">
      <c r="A49" s="770"/>
      <c r="B49" s="771"/>
      <c r="C49" s="771"/>
      <c r="D49" s="771"/>
      <c r="E49" s="770" t="s">
        <v>49</v>
      </c>
      <c r="F49" s="771"/>
      <c r="G49" s="771"/>
      <c r="H49" s="771"/>
      <c r="I49" s="771"/>
      <c r="J49" s="771"/>
      <c r="K49" s="771"/>
      <c r="L49" s="771"/>
      <c r="M49" s="771"/>
      <c r="N49" s="771"/>
      <c r="O49" s="771"/>
      <c r="P49" s="771"/>
      <c r="Q49" s="771"/>
      <c r="R49" s="771"/>
      <c r="S49" s="772"/>
      <c r="T49" s="770"/>
      <c r="U49" s="771"/>
      <c r="V49" s="771"/>
      <c r="W49" s="771"/>
      <c r="X49" s="771"/>
      <c r="Y49" s="771"/>
      <c r="Z49" s="771"/>
      <c r="AA49" s="771"/>
      <c r="AB49" s="772"/>
      <c r="AC49" s="770"/>
      <c r="AD49" s="771"/>
      <c r="AE49" s="771"/>
      <c r="AF49" s="771"/>
      <c r="AG49" s="771"/>
      <c r="AH49" s="771"/>
      <c r="AI49" s="771"/>
      <c r="AJ49" s="772"/>
      <c r="AK49" s="770"/>
      <c r="AL49" s="771"/>
      <c r="AM49" s="771"/>
      <c r="AN49" s="771"/>
      <c r="AO49" s="771"/>
      <c r="AP49" s="771"/>
      <c r="AQ49" s="771"/>
      <c r="AR49" s="772"/>
      <c r="AS49" s="770"/>
      <c r="AT49" s="771"/>
      <c r="AU49" s="771"/>
      <c r="AV49" s="771"/>
      <c r="AW49" s="771"/>
      <c r="AX49" s="771"/>
      <c r="AY49" s="771"/>
      <c r="AZ49" s="772"/>
      <c r="BA49" s="770"/>
      <c r="BB49" s="771"/>
      <c r="BC49" s="771"/>
      <c r="BD49" s="771"/>
      <c r="BE49" s="771"/>
      <c r="BF49" s="771"/>
      <c r="BG49" s="771"/>
      <c r="BH49" s="772"/>
    </row>
    <row r="50" spans="1:60" ht="12.75">
      <c r="A50" s="764" t="s">
        <v>180</v>
      </c>
      <c r="B50" s="765"/>
      <c r="C50" s="765"/>
      <c r="D50" s="765"/>
      <c r="E50" s="764" t="s">
        <v>50</v>
      </c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6"/>
      <c r="T50" s="764" t="s">
        <v>46</v>
      </c>
      <c r="U50" s="765"/>
      <c r="V50" s="765"/>
      <c r="W50" s="765"/>
      <c r="X50" s="765"/>
      <c r="Y50" s="765"/>
      <c r="Z50" s="765"/>
      <c r="AA50" s="765"/>
      <c r="AB50" s="766"/>
      <c r="AC50" s="764" t="s">
        <v>9</v>
      </c>
      <c r="AD50" s="765"/>
      <c r="AE50" s="765"/>
      <c r="AF50" s="765"/>
      <c r="AG50" s="765"/>
      <c r="AH50" s="765"/>
      <c r="AI50" s="765"/>
      <c r="AJ50" s="766"/>
      <c r="AK50" s="764">
        <v>26</v>
      </c>
      <c r="AL50" s="765"/>
      <c r="AM50" s="765"/>
      <c r="AN50" s="765"/>
      <c r="AO50" s="765"/>
      <c r="AP50" s="765"/>
      <c r="AQ50" s="765"/>
      <c r="AR50" s="766"/>
      <c r="AS50" s="764"/>
      <c r="AT50" s="765"/>
      <c r="AU50" s="765"/>
      <c r="AV50" s="765"/>
      <c r="AW50" s="765"/>
      <c r="AX50" s="765"/>
      <c r="AY50" s="765"/>
      <c r="AZ50" s="766"/>
      <c r="BA50" s="764"/>
      <c r="BB50" s="765"/>
      <c r="BC50" s="765"/>
      <c r="BD50" s="765"/>
      <c r="BE50" s="765"/>
      <c r="BF50" s="765"/>
      <c r="BG50" s="765"/>
      <c r="BH50" s="766"/>
    </row>
    <row r="51" spans="1:60" ht="12.75">
      <c r="A51" s="767"/>
      <c r="B51" s="768"/>
      <c r="C51" s="768"/>
      <c r="D51" s="768"/>
      <c r="E51" s="767" t="s">
        <v>51</v>
      </c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9"/>
      <c r="T51" s="767"/>
      <c r="U51" s="768"/>
      <c r="V51" s="768"/>
      <c r="W51" s="768"/>
      <c r="X51" s="768"/>
      <c r="Y51" s="768"/>
      <c r="Z51" s="768"/>
      <c r="AA51" s="768"/>
      <c r="AB51" s="769"/>
      <c r="AC51" s="767"/>
      <c r="AD51" s="768"/>
      <c r="AE51" s="768"/>
      <c r="AF51" s="768"/>
      <c r="AG51" s="768"/>
      <c r="AH51" s="768"/>
      <c r="AI51" s="768"/>
      <c r="AJ51" s="769"/>
      <c r="AK51" s="767"/>
      <c r="AL51" s="768"/>
      <c r="AM51" s="768"/>
      <c r="AN51" s="768"/>
      <c r="AO51" s="768"/>
      <c r="AP51" s="768"/>
      <c r="AQ51" s="768"/>
      <c r="AR51" s="769"/>
      <c r="AS51" s="767"/>
      <c r="AT51" s="768"/>
      <c r="AU51" s="768"/>
      <c r="AV51" s="768"/>
      <c r="AW51" s="768"/>
      <c r="AX51" s="768"/>
      <c r="AY51" s="768"/>
      <c r="AZ51" s="769"/>
      <c r="BA51" s="767"/>
      <c r="BB51" s="768"/>
      <c r="BC51" s="768"/>
      <c r="BD51" s="768"/>
      <c r="BE51" s="768"/>
      <c r="BF51" s="768"/>
      <c r="BG51" s="768"/>
      <c r="BH51" s="769"/>
    </row>
    <row r="52" spans="1:60" ht="12.75">
      <c r="A52" s="770"/>
      <c r="B52" s="771"/>
      <c r="C52" s="771"/>
      <c r="D52" s="771"/>
      <c r="E52" s="770" t="s">
        <v>52</v>
      </c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2"/>
      <c r="T52" s="770"/>
      <c r="U52" s="771"/>
      <c r="V52" s="771"/>
      <c r="W52" s="771"/>
      <c r="X52" s="771"/>
      <c r="Y52" s="771"/>
      <c r="Z52" s="771"/>
      <c r="AA52" s="771"/>
      <c r="AB52" s="772"/>
      <c r="AC52" s="770"/>
      <c r="AD52" s="771"/>
      <c r="AE52" s="771"/>
      <c r="AF52" s="771"/>
      <c r="AG52" s="771"/>
      <c r="AH52" s="771"/>
      <c r="AI52" s="771"/>
      <c r="AJ52" s="772"/>
      <c r="AK52" s="770"/>
      <c r="AL52" s="771"/>
      <c r="AM52" s="771"/>
      <c r="AN52" s="771"/>
      <c r="AO52" s="771"/>
      <c r="AP52" s="771"/>
      <c r="AQ52" s="771"/>
      <c r="AR52" s="772"/>
      <c r="AS52" s="770"/>
      <c r="AT52" s="771"/>
      <c r="AU52" s="771"/>
      <c r="AV52" s="771"/>
      <c r="AW52" s="771"/>
      <c r="AX52" s="771"/>
      <c r="AY52" s="771"/>
      <c r="AZ52" s="772"/>
      <c r="BA52" s="770"/>
      <c r="BB52" s="771"/>
      <c r="BC52" s="771"/>
      <c r="BD52" s="771"/>
      <c r="BE52" s="771"/>
      <c r="BF52" s="771"/>
      <c r="BG52" s="771"/>
      <c r="BH52" s="772"/>
    </row>
    <row r="53" spans="1:60" ht="12.75">
      <c r="A53" s="764" t="s">
        <v>181</v>
      </c>
      <c r="B53" s="765"/>
      <c r="C53" s="765"/>
      <c r="D53" s="765"/>
      <c r="E53" s="764" t="s">
        <v>53</v>
      </c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5"/>
      <c r="R53" s="765"/>
      <c r="S53" s="766"/>
      <c r="T53" s="808" t="s">
        <v>42</v>
      </c>
      <c r="U53" s="765"/>
      <c r="V53" s="765"/>
      <c r="W53" s="765"/>
      <c r="X53" s="765"/>
      <c r="Y53" s="765"/>
      <c r="Z53" s="765"/>
      <c r="AA53" s="765"/>
      <c r="AB53" s="766"/>
      <c r="AC53" s="764" t="s">
        <v>9</v>
      </c>
      <c r="AD53" s="765"/>
      <c r="AE53" s="765"/>
      <c r="AF53" s="765"/>
      <c r="AG53" s="765"/>
      <c r="AH53" s="765"/>
      <c r="AI53" s="765"/>
      <c r="AJ53" s="766"/>
      <c r="AK53" s="764">
        <v>48</v>
      </c>
      <c r="AL53" s="765"/>
      <c r="AM53" s="765"/>
      <c r="AN53" s="765"/>
      <c r="AO53" s="765"/>
      <c r="AP53" s="765"/>
      <c r="AQ53" s="765"/>
      <c r="AR53" s="766"/>
      <c r="AS53" s="764"/>
      <c r="AT53" s="765"/>
      <c r="AU53" s="765"/>
      <c r="AV53" s="765"/>
      <c r="AW53" s="765"/>
      <c r="AX53" s="765"/>
      <c r="AY53" s="765"/>
      <c r="AZ53" s="766"/>
      <c r="BA53" s="764"/>
      <c r="BB53" s="765"/>
      <c r="BC53" s="765"/>
      <c r="BD53" s="765"/>
      <c r="BE53" s="765"/>
      <c r="BF53" s="765"/>
      <c r="BG53" s="765"/>
      <c r="BH53" s="766"/>
    </row>
    <row r="54" spans="1:60" ht="12.75">
      <c r="A54" s="770"/>
      <c r="B54" s="771"/>
      <c r="C54" s="771"/>
      <c r="D54" s="771"/>
      <c r="E54" s="767" t="s">
        <v>54</v>
      </c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9"/>
      <c r="T54" s="770"/>
      <c r="U54" s="771"/>
      <c r="V54" s="771"/>
      <c r="W54" s="771"/>
      <c r="X54" s="771"/>
      <c r="Y54" s="771"/>
      <c r="Z54" s="771"/>
      <c r="AA54" s="771"/>
      <c r="AB54" s="772"/>
      <c r="AC54" s="770"/>
      <c r="AD54" s="771"/>
      <c r="AE54" s="771"/>
      <c r="AF54" s="771"/>
      <c r="AG54" s="771"/>
      <c r="AH54" s="771"/>
      <c r="AI54" s="771"/>
      <c r="AJ54" s="772"/>
      <c r="AK54" s="770"/>
      <c r="AL54" s="771"/>
      <c r="AM54" s="771"/>
      <c r="AN54" s="771"/>
      <c r="AO54" s="771"/>
      <c r="AP54" s="771"/>
      <c r="AQ54" s="771"/>
      <c r="AR54" s="772"/>
      <c r="AS54" s="770"/>
      <c r="AT54" s="771"/>
      <c r="AU54" s="771"/>
      <c r="AV54" s="771"/>
      <c r="AW54" s="771"/>
      <c r="AX54" s="771"/>
      <c r="AY54" s="771"/>
      <c r="AZ54" s="772"/>
      <c r="BA54" s="770"/>
      <c r="BB54" s="771"/>
      <c r="BC54" s="771"/>
      <c r="BD54" s="771"/>
      <c r="BE54" s="771"/>
      <c r="BF54" s="771"/>
      <c r="BG54" s="771"/>
      <c r="BH54" s="772"/>
    </row>
    <row r="55" spans="1:60" ht="12.75">
      <c r="A55" s="699" t="s">
        <v>182</v>
      </c>
      <c r="B55" s="699"/>
      <c r="C55" s="699"/>
      <c r="D55" s="693"/>
      <c r="E55" s="808" t="s">
        <v>55</v>
      </c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10"/>
      <c r="T55" s="695" t="s">
        <v>56</v>
      </c>
      <c r="U55" s="699"/>
      <c r="V55" s="699"/>
      <c r="W55" s="699"/>
      <c r="X55" s="699"/>
      <c r="Y55" s="699"/>
      <c r="Z55" s="699"/>
      <c r="AA55" s="699"/>
      <c r="AB55" s="699"/>
      <c r="AC55" s="699">
        <v>35</v>
      </c>
      <c r="AD55" s="699"/>
      <c r="AE55" s="699"/>
      <c r="AF55" s="699"/>
      <c r="AG55" s="699"/>
      <c r="AH55" s="699"/>
      <c r="AI55" s="699"/>
      <c r="AJ55" s="699"/>
      <c r="AK55" s="699">
        <v>2.4</v>
      </c>
      <c r="AL55" s="699"/>
      <c r="AM55" s="699"/>
      <c r="AN55" s="699"/>
      <c r="AO55" s="699"/>
      <c r="AP55" s="699"/>
      <c r="AQ55" s="699"/>
      <c r="AR55" s="699"/>
      <c r="AS55" s="699"/>
      <c r="AT55" s="699"/>
      <c r="AU55" s="699"/>
      <c r="AV55" s="699"/>
      <c r="AW55" s="699"/>
      <c r="AX55" s="699"/>
      <c r="AY55" s="699"/>
      <c r="AZ55" s="699"/>
      <c r="BA55" s="699"/>
      <c r="BB55" s="699"/>
      <c r="BC55" s="699"/>
      <c r="BD55" s="699"/>
      <c r="BE55" s="699"/>
      <c r="BF55" s="699"/>
      <c r="BG55" s="699"/>
      <c r="BH55" s="699"/>
    </row>
    <row r="56" spans="1:60" ht="12.75">
      <c r="A56" s="699"/>
      <c r="B56" s="699"/>
      <c r="C56" s="699"/>
      <c r="D56" s="693"/>
      <c r="E56" s="767" t="s">
        <v>57</v>
      </c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9"/>
      <c r="T56" s="695"/>
      <c r="U56" s="699"/>
      <c r="V56" s="699"/>
      <c r="W56" s="699"/>
      <c r="X56" s="699"/>
      <c r="Y56" s="699"/>
      <c r="Z56" s="699"/>
      <c r="AA56" s="699"/>
      <c r="AB56" s="699"/>
      <c r="AC56" s="699" t="s">
        <v>9</v>
      </c>
      <c r="AD56" s="699"/>
      <c r="AE56" s="699"/>
      <c r="AF56" s="699"/>
      <c r="AG56" s="699"/>
      <c r="AH56" s="699"/>
      <c r="AI56" s="699"/>
      <c r="AJ56" s="699"/>
      <c r="AK56" s="699">
        <v>2.4</v>
      </c>
      <c r="AL56" s="699"/>
      <c r="AM56" s="699"/>
      <c r="AN56" s="699"/>
      <c r="AO56" s="699"/>
      <c r="AP56" s="699"/>
      <c r="AQ56" s="699"/>
      <c r="AR56" s="699"/>
      <c r="AS56" s="699"/>
      <c r="AT56" s="699"/>
      <c r="AU56" s="699"/>
      <c r="AV56" s="699"/>
      <c r="AW56" s="699"/>
      <c r="AX56" s="699"/>
      <c r="AY56" s="699"/>
      <c r="AZ56" s="699"/>
      <c r="BA56" s="699"/>
      <c r="BB56" s="699"/>
      <c r="BC56" s="699"/>
      <c r="BD56" s="699"/>
      <c r="BE56" s="699"/>
      <c r="BF56" s="699"/>
      <c r="BG56" s="699"/>
      <c r="BH56" s="699"/>
    </row>
    <row r="57" spans="1:60" ht="12.75">
      <c r="A57" s="699" t="s">
        <v>380</v>
      </c>
      <c r="B57" s="699"/>
      <c r="C57" s="699"/>
      <c r="D57" s="693"/>
      <c r="E57" s="808" t="s">
        <v>58</v>
      </c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10"/>
      <c r="T57" s="706" t="s">
        <v>59</v>
      </c>
      <c r="U57" s="699"/>
      <c r="V57" s="699"/>
      <c r="W57" s="699"/>
      <c r="X57" s="699"/>
      <c r="Y57" s="699"/>
      <c r="Z57" s="699"/>
      <c r="AA57" s="699"/>
      <c r="AB57" s="699"/>
      <c r="AC57" s="764" t="s">
        <v>9</v>
      </c>
      <c r="AD57" s="765"/>
      <c r="AE57" s="765"/>
      <c r="AF57" s="765"/>
      <c r="AG57" s="765"/>
      <c r="AH57" s="765"/>
      <c r="AI57" s="765"/>
      <c r="AJ57" s="766"/>
      <c r="AK57" s="764">
        <v>2.5</v>
      </c>
      <c r="AL57" s="765"/>
      <c r="AM57" s="765"/>
      <c r="AN57" s="765"/>
      <c r="AO57" s="765"/>
      <c r="AP57" s="765"/>
      <c r="AQ57" s="765"/>
      <c r="AR57" s="766"/>
      <c r="AS57" s="764"/>
      <c r="AT57" s="765"/>
      <c r="AU57" s="765"/>
      <c r="AV57" s="765"/>
      <c r="AW57" s="765"/>
      <c r="AX57" s="765"/>
      <c r="AY57" s="765"/>
      <c r="AZ57" s="766"/>
      <c r="BA57" s="764"/>
      <c r="BB57" s="765"/>
      <c r="BC57" s="765"/>
      <c r="BD57" s="765"/>
      <c r="BE57" s="765"/>
      <c r="BF57" s="765"/>
      <c r="BG57" s="765"/>
      <c r="BH57" s="766"/>
    </row>
    <row r="58" spans="1:60" ht="12.75">
      <c r="A58" s="699"/>
      <c r="B58" s="699"/>
      <c r="C58" s="699"/>
      <c r="D58" s="693"/>
      <c r="E58" s="770" t="s">
        <v>60</v>
      </c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2"/>
      <c r="T58" s="695"/>
      <c r="U58" s="699"/>
      <c r="V58" s="699"/>
      <c r="W58" s="699"/>
      <c r="X58" s="699"/>
      <c r="Y58" s="699"/>
      <c r="Z58" s="699"/>
      <c r="AA58" s="699"/>
      <c r="AB58" s="699"/>
      <c r="AC58" s="770"/>
      <c r="AD58" s="771"/>
      <c r="AE58" s="771"/>
      <c r="AF58" s="771"/>
      <c r="AG58" s="771"/>
      <c r="AH58" s="771"/>
      <c r="AI58" s="771"/>
      <c r="AJ58" s="772"/>
      <c r="AK58" s="770"/>
      <c r="AL58" s="771"/>
      <c r="AM58" s="771"/>
      <c r="AN58" s="771"/>
      <c r="AO58" s="771"/>
      <c r="AP58" s="771"/>
      <c r="AQ58" s="771"/>
      <c r="AR58" s="772"/>
      <c r="AS58" s="770"/>
      <c r="AT58" s="771"/>
      <c r="AU58" s="771"/>
      <c r="AV58" s="771"/>
      <c r="AW58" s="771"/>
      <c r="AX58" s="771"/>
      <c r="AY58" s="771"/>
      <c r="AZ58" s="772"/>
      <c r="BA58" s="770"/>
      <c r="BB58" s="771"/>
      <c r="BC58" s="771"/>
      <c r="BD58" s="771"/>
      <c r="BE58" s="771"/>
      <c r="BF58" s="771"/>
      <c r="BG58" s="771"/>
      <c r="BH58" s="772"/>
    </row>
    <row r="59" spans="1:60" ht="12.75">
      <c r="A59" s="699" t="s">
        <v>381</v>
      </c>
      <c r="B59" s="699"/>
      <c r="C59" s="699"/>
      <c r="D59" s="693"/>
      <c r="E59" s="808" t="s">
        <v>61</v>
      </c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10"/>
      <c r="T59" s="706" t="s">
        <v>62</v>
      </c>
      <c r="U59" s="699"/>
      <c r="V59" s="699"/>
      <c r="W59" s="699"/>
      <c r="X59" s="699"/>
      <c r="Y59" s="699"/>
      <c r="Z59" s="699"/>
      <c r="AA59" s="699"/>
      <c r="AB59" s="699"/>
      <c r="AC59" s="764" t="s">
        <v>9</v>
      </c>
      <c r="AD59" s="765"/>
      <c r="AE59" s="765"/>
      <c r="AF59" s="765"/>
      <c r="AG59" s="765"/>
      <c r="AH59" s="765"/>
      <c r="AI59" s="765"/>
      <c r="AJ59" s="766"/>
      <c r="AK59" s="764">
        <v>2.3</v>
      </c>
      <c r="AL59" s="765"/>
      <c r="AM59" s="765"/>
      <c r="AN59" s="765"/>
      <c r="AO59" s="765"/>
      <c r="AP59" s="765"/>
      <c r="AQ59" s="765"/>
      <c r="AR59" s="766"/>
      <c r="AS59" s="764"/>
      <c r="AT59" s="765"/>
      <c r="AU59" s="765"/>
      <c r="AV59" s="765"/>
      <c r="AW59" s="765"/>
      <c r="AX59" s="765"/>
      <c r="AY59" s="765"/>
      <c r="AZ59" s="766"/>
      <c r="BA59" s="764"/>
      <c r="BB59" s="765"/>
      <c r="BC59" s="765"/>
      <c r="BD59" s="765"/>
      <c r="BE59" s="765"/>
      <c r="BF59" s="765"/>
      <c r="BG59" s="765"/>
      <c r="BH59" s="766"/>
    </row>
    <row r="60" spans="1:60" ht="12.75">
      <c r="A60" s="699"/>
      <c r="B60" s="699"/>
      <c r="C60" s="699"/>
      <c r="D60" s="693"/>
      <c r="E60" s="811" t="s">
        <v>63</v>
      </c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3"/>
      <c r="T60" s="706"/>
      <c r="U60" s="699"/>
      <c r="V60" s="699"/>
      <c r="W60" s="699"/>
      <c r="X60" s="699"/>
      <c r="Y60" s="699"/>
      <c r="Z60" s="699"/>
      <c r="AA60" s="699"/>
      <c r="AB60" s="699"/>
      <c r="AC60" s="767"/>
      <c r="AD60" s="768"/>
      <c r="AE60" s="768"/>
      <c r="AF60" s="768"/>
      <c r="AG60" s="768"/>
      <c r="AH60" s="768"/>
      <c r="AI60" s="768"/>
      <c r="AJ60" s="769"/>
      <c r="AK60" s="767"/>
      <c r="AL60" s="768"/>
      <c r="AM60" s="768"/>
      <c r="AN60" s="768"/>
      <c r="AO60" s="768"/>
      <c r="AP60" s="768"/>
      <c r="AQ60" s="768"/>
      <c r="AR60" s="769"/>
      <c r="AS60" s="767"/>
      <c r="AT60" s="768"/>
      <c r="AU60" s="768"/>
      <c r="AV60" s="768"/>
      <c r="AW60" s="768"/>
      <c r="AX60" s="768"/>
      <c r="AY60" s="768"/>
      <c r="AZ60" s="769"/>
      <c r="BA60" s="767"/>
      <c r="BB60" s="768"/>
      <c r="BC60" s="768"/>
      <c r="BD60" s="768"/>
      <c r="BE60" s="768"/>
      <c r="BF60" s="768"/>
      <c r="BG60" s="768"/>
      <c r="BH60" s="769"/>
    </row>
    <row r="61" spans="1:60" ht="12.75">
      <c r="A61" s="699"/>
      <c r="B61" s="699"/>
      <c r="C61" s="699"/>
      <c r="D61" s="693"/>
      <c r="E61" s="770" t="s">
        <v>62</v>
      </c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  <c r="Q61" s="771"/>
      <c r="R61" s="771"/>
      <c r="S61" s="772"/>
      <c r="T61" s="695"/>
      <c r="U61" s="699"/>
      <c r="V61" s="699"/>
      <c r="W61" s="699"/>
      <c r="X61" s="699"/>
      <c r="Y61" s="699"/>
      <c r="Z61" s="699"/>
      <c r="AA61" s="699"/>
      <c r="AB61" s="699"/>
      <c r="AC61" s="770"/>
      <c r="AD61" s="771"/>
      <c r="AE61" s="771"/>
      <c r="AF61" s="771"/>
      <c r="AG61" s="771"/>
      <c r="AH61" s="771"/>
      <c r="AI61" s="771"/>
      <c r="AJ61" s="772"/>
      <c r="AK61" s="770"/>
      <c r="AL61" s="771"/>
      <c r="AM61" s="771"/>
      <c r="AN61" s="771"/>
      <c r="AO61" s="771"/>
      <c r="AP61" s="771"/>
      <c r="AQ61" s="771"/>
      <c r="AR61" s="772"/>
      <c r="AS61" s="770"/>
      <c r="AT61" s="771"/>
      <c r="AU61" s="771"/>
      <c r="AV61" s="771"/>
      <c r="AW61" s="771"/>
      <c r="AX61" s="771"/>
      <c r="AY61" s="771"/>
      <c r="AZ61" s="772"/>
      <c r="BA61" s="770"/>
      <c r="BB61" s="771"/>
      <c r="BC61" s="771"/>
      <c r="BD61" s="771"/>
      <c r="BE61" s="771"/>
      <c r="BF61" s="771"/>
      <c r="BG61" s="771"/>
      <c r="BH61" s="772"/>
    </row>
    <row r="62" spans="1:60" ht="12.75">
      <c r="A62" s="699" t="s">
        <v>382</v>
      </c>
      <c r="B62" s="699"/>
      <c r="C62" s="699"/>
      <c r="D62" s="693"/>
      <c r="E62" s="808" t="s">
        <v>66</v>
      </c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10"/>
      <c r="T62" s="706" t="s">
        <v>62</v>
      </c>
      <c r="U62" s="699"/>
      <c r="V62" s="699"/>
      <c r="W62" s="699"/>
      <c r="X62" s="699"/>
      <c r="Y62" s="699"/>
      <c r="Z62" s="699"/>
      <c r="AA62" s="699"/>
      <c r="AB62" s="699"/>
      <c r="AC62" s="764" t="s">
        <v>9</v>
      </c>
      <c r="AD62" s="765"/>
      <c r="AE62" s="765"/>
      <c r="AF62" s="765"/>
      <c r="AG62" s="765"/>
      <c r="AH62" s="765"/>
      <c r="AI62" s="765"/>
      <c r="AJ62" s="766"/>
      <c r="AK62" s="764">
        <v>3</v>
      </c>
      <c r="AL62" s="765"/>
      <c r="AM62" s="765"/>
      <c r="AN62" s="765"/>
      <c r="AO62" s="765"/>
      <c r="AP62" s="765"/>
      <c r="AQ62" s="765"/>
      <c r="AR62" s="766"/>
      <c r="AS62" s="764">
        <v>7</v>
      </c>
      <c r="AT62" s="765"/>
      <c r="AU62" s="765"/>
      <c r="AV62" s="765"/>
      <c r="AW62" s="765"/>
      <c r="AX62" s="765"/>
      <c r="AY62" s="765"/>
      <c r="AZ62" s="766"/>
      <c r="BA62" s="764">
        <f>AK62*AS62</f>
        <v>21</v>
      </c>
      <c r="BB62" s="765"/>
      <c r="BC62" s="765"/>
      <c r="BD62" s="765"/>
      <c r="BE62" s="765"/>
      <c r="BF62" s="765"/>
      <c r="BG62" s="765"/>
      <c r="BH62" s="766"/>
    </row>
    <row r="63" spans="1:60" ht="12.75">
      <c r="A63" s="699"/>
      <c r="B63" s="699"/>
      <c r="C63" s="699"/>
      <c r="D63" s="693"/>
      <c r="E63" s="811" t="s">
        <v>63</v>
      </c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3"/>
      <c r="T63" s="706"/>
      <c r="U63" s="699"/>
      <c r="V63" s="699"/>
      <c r="W63" s="699"/>
      <c r="X63" s="699"/>
      <c r="Y63" s="699"/>
      <c r="Z63" s="699"/>
      <c r="AA63" s="699"/>
      <c r="AB63" s="699"/>
      <c r="AC63" s="767"/>
      <c r="AD63" s="768"/>
      <c r="AE63" s="768"/>
      <c r="AF63" s="768"/>
      <c r="AG63" s="768"/>
      <c r="AH63" s="768"/>
      <c r="AI63" s="768"/>
      <c r="AJ63" s="769"/>
      <c r="AK63" s="767"/>
      <c r="AL63" s="768"/>
      <c r="AM63" s="768"/>
      <c r="AN63" s="768"/>
      <c r="AO63" s="768"/>
      <c r="AP63" s="768"/>
      <c r="AQ63" s="768"/>
      <c r="AR63" s="769"/>
      <c r="AS63" s="767"/>
      <c r="AT63" s="768"/>
      <c r="AU63" s="768"/>
      <c r="AV63" s="768"/>
      <c r="AW63" s="768"/>
      <c r="AX63" s="768"/>
      <c r="AY63" s="768"/>
      <c r="AZ63" s="769"/>
      <c r="BA63" s="767"/>
      <c r="BB63" s="768"/>
      <c r="BC63" s="768"/>
      <c r="BD63" s="768"/>
      <c r="BE63" s="768"/>
      <c r="BF63" s="768"/>
      <c r="BG63" s="768"/>
      <c r="BH63" s="769"/>
    </row>
    <row r="64" spans="1:60" ht="12.75">
      <c r="A64" s="699"/>
      <c r="B64" s="699"/>
      <c r="C64" s="699"/>
      <c r="D64" s="693"/>
      <c r="E64" s="770" t="s">
        <v>62</v>
      </c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2"/>
      <c r="T64" s="695"/>
      <c r="U64" s="699"/>
      <c r="V64" s="699"/>
      <c r="W64" s="699"/>
      <c r="X64" s="699"/>
      <c r="Y64" s="699"/>
      <c r="Z64" s="699"/>
      <c r="AA64" s="699"/>
      <c r="AB64" s="699"/>
      <c r="AC64" s="770"/>
      <c r="AD64" s="771"/>
      <c r="AE64" s="771"/>
      <c r="AF64" s="771"/>
      <c r="AG64" s="771"/>
      <c r="AH64" s="771"/>
      <c r="AI64" s="771"/>
      <c r="AJ64" s="772"/>
      <c r="AK64" s="770"/>
      <c r="AL64" s="771"/>
      <c r="AM64" s="771"/>
      <c r="AN64" s="771"/>
      <c r="AO64" s="771"/>
      <c r="AP64" s="771"/>
      <c r="AQ64" s="771"/>
      <c r="AR64" s="772"/>
      <c r="AS64" s="770"/>
      <c r="AT64" s="771"/>
      <c r="AU64" s="771"/>
      <c r="AV64" s="771"/>
      <c r="AW64" s="771"/>
      <c r="AX64" s="771"/>
      <c r="AY64" s="771"/>
      <c r="AZ64" s="772"/>
      <c r="BA64" s="770"/>
      <c r="BB64" s="771"/>
      <c r="BC64" s="771"/>
      <c r="BD64" s="771"/>
      <c r="BE64" s="771"/>
      <c r="BF64" s="771"/>
      <c r="BG64" s="771"/>
      <c r="BH64" s="772"/>
    </row>
    <row r="65" spans="1:60" ht="12.75">
      <c r="A65" s="699" t="s">
        <v>383</v>
      </c>
      <c r="B65" s="699"/>
      <c r="C65" s="699"/>
      <c r="D65" s="693"/>
      <c r="E65" s="808" t="s">
        <v>67</v>
      </c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10"/>
      <c r="T65" s="706" t="s">
        <v>40</v>
      </c>
      <c r="U65" s="699"/>
      <c r="V65" s="699"/>
      <c r="W65" s="699"/>
      <c r="X65" s="699"/>
      <c r="Y65" s="699"/>
      <c r="Z65" s="699"/>
      <c r="AA65" s="699"/>
      <c r="AB65" s="699"/>
      <c r="AC65" s="764">
        <v>35</v>
      </c>
      <c r="AD65" s="765"/>
      <c r="AE65" s="765"/>
      <c r="AF65" s="765"/>
      <c r="AG65" s="765"/>
      <c r="AH65" s="765"/>
      <c r="AI65" s="765"/>
      <c r="AJ65" s="766"/>
      <c r="AK65" s="764">
        <v>3.5</v>
      </c>
      <c r="AL65" s="765"/>
      <c r="AM65" s="765"/>
      <c r="AN65" s="765"/>
      <c r="AO65" s="765"/>
      <c r="AP65" s="765"/>
      <c r="AQ65" s="765"/>
      <c r="AR65" s="766"/>
      <c r="AS65" s="764"/>
      <c r="AT65" s="765"/>
      <c r="AU65" s="765"/>
      <c r="AV65" s="765"/>
      <c r="AW65" s="765"/>
      <c r="AX65" s="765"/>
      <c r="AY65" s="765"/>
      <c r="AZ65" s="766"/>
      <c r="BA65" s="764"/>
      <c r="BB65" s="765"/>
      <c r="BC65" s="765"/>
      <c r="BD65" s="765"/>
      <c r="BE65" s="765"/>
      <c r="BF65" s="765"/>
      <c r="BG65" s="765"/>
      <c r="BH65" s="766"/>
    </row>
    <row r="66" spans="1:60" ht="12.75">
      <c r="A66" s="699"/>
      <c r="B66" s="699"/>
      <c r="C66" s="699"/>
      <c r="D66" s="693"/>
      <c r="E66" s="811" t="s">
        <v>68</v>
      </c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3"/>
      <c r="T66" s="706"/>
      <c r="U66" s="699"/>
      <c r="V66" s="699"/>
      <c r="W66" s="699"/>
      <c r="X66" s="699"/>
      <c r="Y66" s="699"/>
      <c r="Z66" s="699"/>
      <c r="AA66" s="699"/>
      <c r="AB66" s="699"/>
      <c r="AC66" s="767"/>
      <c r="AD66" s="768"/>
      <c r="AE66" s="768"/>
      <c r="AF66" s="768"/>
      <c r="AG66" s="768"/>
      <c r="AH66" s="768"/>
      <c r="AI66" s="768"/>
      <c r="AJ66" s="769"/>
      <c r="AK66" s="767"/>
      <c r="AL66" s="768"/>
      <c r="AM66" s="768"/>
      <c r="AN66" s="768"/>
      <c r="AO66" s="768"/>
      <c r="AP66" s="768"/>
      <c r="AQ66" s="768"/>
      <c r="AR66" s="769"/>
      <c r="AS66" s="767"/>
      <c r="AT66" s="768"/>
      <c r="AU66" s="768"/>
      <c r="AV66" s="768"/>
      <c r="AW66" s="768"/>
      <c r="AX66" s="768"/>
      <c r="AY66" s="768"/>
      <c r="AZ66" s="769"/>
      <c r="BA66" s="767"/>
      <c r="BB66" s="768"/>
      <c r="BC66" s="768"/>
      <c r="BD66" s="768"/>
      <c r="BE66" s="768"/>
      <c r="BF66" s="768"/>
      <c r="BG66" s="768"/>
      <c r="BH66" s="769"/>
    </row>
    <row r="67" spans="1:60" ht="12.75">
      <c r="A67" s="699"/>
      <c r="B67" s="699"/>
      <c r="C67" s="699"/>
      <c r="D67" s="693"/>
      <c r="E67" s="770" t="s">
        <v>69</v>
      </c>
      <c r="F67" s="771"/>
      <c r="G67" s="771"/>
      <c r="H67" s="771"/>
      <c r="I67" s="771"/>
      <c r="J67" s="771"/>
      <c r="K67" s="771"/>
      <c r="L67" s="771"/>
      <c r="M67" s="771"/>
      <c r="N67" s="771"/>
      <c r="O67" s="771"/>
      <c r="P67" s="771"/>
      <c r="Q67" s="771"/>
      <c r="R67" s="771"/>
      <c r="S67" s="772"/>
      <c r="T67" s="695"/>
      <c r="U67" s="699"/>
      <c r="V67" s="699"/>
      <c r="W67" s="699"/>
      <c r="X67" s="699"/>
      <c r="Y67" s="699"/>
      <c r="Z67" s="699"/>
      <c r="AA67" s="699"/>
      <c r="AB67" s="699"/>
      <c r="AC67" s="770"/>
      <c r="AD67" s="771"/>
      <c r="AE67" s="771"/>
      <c r="AF67" s="771"/>
      <c r="AG67" s="771"/>
      <c r="AH67" s="771"/>
      <c r="AI67" s="771"/>
      <c r="AJ67" s="772"/>
      <c r="AK67" s="770"/>
      <c r="AL67" s="771"/>
      <c r="AM67" s="771"/>
      <c r="AN67" s="771"/>
      <c r="AO67" s="771"/>
      <c r="AP67" s="771"/>
      <c r="AQ67" s="771"/>
      <c r="AR67" s="772"/>
      <c r="AS67" s="770"/>
      <c r="AT67" s="771"/>
      <c r="AU67" s="771"/>
      <c r="AV67" s="771"/>
      <c r="AW67" s="771"/>
      <c r="AX67" s="771"/>
      <c r="AY67" s="771"/>
      <c r="AZ67" s="772"/>
      <c r="BA67" s="770"/>
      <c r="BB67" s="771"/>
      <c r="BC67" s="771"/>
      <c r="BD67" s="771"/>
      <c r="BE67" s="771"/>
      <c r="BF67" s="771"/>
      <c r="BG67" s="771"/>
      <c r="BH67" s="772"/>
    </row>
    <row r="68" spans="1:60" ht="12.75">
      <c r="A68" s="817" t="s">
        <v>497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7"/>
      <c r="AC68" s="699" t="s">
        <v>207</v>
      </c>
      <c r="AD68" s="699"/>
      <c r="AE68" s="699"/>
      <c r="AF68" s="699"/>
      <c r="AG68" s="699"/>
      <c r="AH68" s="699"/>
      <c r="AI68" s="699"/>
      <c r="AJ68" s="699"/>
      <c r="AK68" s="699" t="s">
        <v>659</v>
      </c>
      <c r="AL68" s="699"/>
      <c r="AM68" s="699"/>
      <c r="AN68" s="699"/>
      <c r="AO68" s="699"/>
      <c r="AP68" s="699"/>
      <c r="AQ68" s="699"/>
      <c r="AR68" s="699"/>
      <c r="AS68" s="699" t="s">
        <v>659</v>
      </c>
      <c r="AT68" s="699"/>
      <c r="AU68" s="699"/>
      <c r="AV68" s="699"/>
      <c r="AW68" s="699"/>
      <c r="AX68" s="699"/>
      <c r="AY68" s="699"/>
      <c r="AZ68" s="699"/>
      <c r="BA68" s="699"/>
      <c r="BB68" s="699"/>
      <c r="BC68" s="699"/>
      <c r="BD68" s="699"/>
      <c r="BE68" s="699"/>
      <c r="BF68" s="699"/>
      <c r="BG68" s="699"/>
      <c r="BH68" s="699"/>
    </row>
    <row r="69" spans="1:60" ht="12.75">
      <c r="A69" s="818"/>
      <c r="B69" s="818"/>
      <c r="C69" s="818"/>
      <c r="D69" s="818"/>
      <c r="E69" s="820" t="s">
        <v>256</v>
      </c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  <c r="Y69" s="820"/>
      <c r="Z69" s="820"/>
      <c r="AA69" s="820"/>
      <c r="AB69" s="820"/>
      <c r="AC69" s="821" t="s">
        <v>610</v>
      </c>
      <c r="AD69" s="821"/>
      <c r="AE69" s="821"/>
      <c r="AF69" s="821"/>
      <c r="AG69" s="821"/>
      <c r="AH69" s="821"/>
      <c r="AI69" s="821"/>
      <c r="AJ69" s="821"/>
      <c r="AK69" s="821" t="s">
        <v>659</v>
      </c>
      <c r="AL69" s="821"/>
      <c r="AM69" s="821"/>
      <c r="AN69" s="821"/>
      <c r="AO69" s="821"/>
      <c r="AP69" s="821"/>
      <c r="AQ69" s="821"/>
      <c r="AR69" s="821"/>
      <c r="AS69" s="821" t="s">
        <v>659</v>
      </c>
      <c r="AT69" s="821"/>
      <c r="AU69" s="821"/>
      <c r="AV69" s="821"/>
      <c r="AW69" s="821"/>
      <c r="AX69" s="821"/>
      <c r="AY69" s="821"/>
      <c r="AZ69" s="821"/>
      <c r="BA69" s="821">
        <f>BA30+BA48+BA62</f>
        <v>62.4</v>
      </c>
      <c r="BB69" s="821"/>
      <c r="BC69" s="821"/>
      <c r="BD69" s="821"/>
      <c r="BE69" s="821"/>
      <c r="BF69" s="821"/>
      <c r="BG69" s="821"/>
      <c r="BH69" s="821"/>
    </row>
    <row r="70" spans="1:60" ht="12.75">
      <c r="A70" s="819"/>
      <c r="B70" s="819"/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699" t="s">
        <v>210</v>
      </c>
      <c r="AD70" s="699"/>
      <c r="AE70" s="699"/>
      <c r="AF70" s="699"/>
      <c r="AG70" s="699"/>
      <c r="AH70" s="699"/>
      <c r="AI70" s="699"/>
      <c r="AJ70" s="699"/>
      <c r="AK70" s="699" t="s">
        <v>659</v>
      </c>
      <c r="AL70" s="699"/>
      <c r="AM70" s="699"/>
      <c r="AN70" s="699"/>
      <c r="AO70" s="699"/>
      <c r="AP70" s="699"/>
      <c r="AQ70" s="699"/>
      <c r="AR70" s="699"/>
      <c r="AS70" s="699" t="s">
        <v>659</v>
      </c>
      <c r="AT70" s="699"/>
      <c r="AU70" s="699"/>
      <c r="AV70" s="699"/>
      <c r="AW70" s="699"/>
      <c r="AX70" s="699"/>
      <c r="AY70" s="699"/>
      <c r="AZ70" s="699"/>
      <c r="BA70" s="699"/>
      <c r="BB70" s="699"/>
      <c r="BC70" s="699"/>
      <c r="BD70" s="699"/>
      <c r="BE70" s="699"/>
      <c r="BF70" s="699"/>
      <c r="BG70" s="699"/>
      <c r="BH70" s="699"/>
    </row>
    <row r="71" spans="1:60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7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80" ht="12.75">
      <c r="E80" s="11" t="s">
        <v>332</v>
      </c>
    </row>
    <row r="81" ht="12.75">
      <c r="E81" s="11" t="s">
        <v>70</v>
      </c>
    </row>
    <row r="82" ht="12.75">
      <c r="E82" s="11" t="s">
        <v>71</v>
      </c>
    </row>
    <row r="83" spans="1:5" ht="12.75">
      <c r="A83" s="11" t="s">
        <v>72</v>
      </c>
      <c r="E83" s="11"/>
    </row>
    <row r="84" spans="1:5" ht="12.75">
      <c r="A84" s="11" t="s">
        <v>73</v>
      </c>
      <c r="E84" s="11"/>
    </row>
    <row r="85" spans="1:5" ht="12.75">
      <c r="A85" s="11"/>
      <c r="E85" s="11" t="s">
        <v>150</v>
      </c>
    </row>
    <row r="86" spans="1:5" ht="12.75">
      <c r="A86" s="11" t="s">
        <v>151</v>
      </c>
      <c r="E86" s="11"/>
    </row>
    <row r="87" spans="1:5" ht="12.75">
      <c r="A87" s="11"/>
      <c r="E87" s="11" t="s">
        <v>152</v>
      </c>
    </row>
    <row r="88" spans="1:5" ht="12.75">
      <c r="A88" s="11" t="s">
        <v>153</v>
      </c>
      <c r="E88" s="11"/>
    </row>
    <row r="89" spans="1:5" ht="12.75">
      <c r="A89" s="11" t="s">
        <v>154</v>
      </c>
      <c r="E89" s="11"/>
    </row>
    <row r="90" spans="1:5" ht="12.75">
      <c r="A90" s="11"/>
      <c r="E90" s="11" t="s">
        <v>155</v>
      </c>
    </row>
    <row r="91" spans="1:6" ht="12.75">
      <c r="A91" s="11" t="s">
        <v>156</v>
      </c>
      <c r="F91" s="11"/>
    </row>
    <row r="92" spans="1:6" ht="12.75">
      <c r="A92" s="11" t="s">
        <v>157</v>
      </c>
      <c r="F92" s="11"/>
    </row>
    <row r="93" spans="1:6" ht="12.75">
      <c r="A93" s="11" t="s">
        <v>158</v>
      </c>
      <c r="F93" s="11"/>
    </row>
    <row r="94" spans="1:5" ht="12.75">
      <c r="A94" s="11"/>
      <c r="E94" s="11" t="s">
        <v>159</v>
      </c>
    </row>
    <row r="95" ht="12.75">
      <c r="A95" s="11" t="s">
        <v>160</v>
      </c>
    </row>
    <row r="96" spans="1:74" ht="12.75">
      <c r="A96" s="11" t="s">
        <v>161</v>
      </c>
      <c r="BV96" s="5" t="s">
        <v>107</v>
      </c>
    </row>
    <row r="97" spans="1:5" ht="12.75">
      <c r="A97" s="11"/>
      <c r="E97" s="11" t="s">
        <v>162</v>
      </c>
    </row>
    <row r="98" spans="1:5" ht="12.75">
      <c r="A98" s="11" t="s">
        <v>163</v>
      </c>
      <c r="E98" s="11"/>
    </row>
    <row r="99" spans="1:5" ht="12.75">
      <c r="A99" s="11"/>
      <c r="E99" s="11" t="s">
        <v>164</v>
      </c>
    </row>
    <row r="100" ht="12.75">
      <c r="A100" s="11" t="s">
        <v>165</v>
      </c>
    </row>
    <row r="101" spans="1:5" ht="12.75">
      <c r="A101" s="11"/>
      <c r="E101" s="11" t="s">
        <v>166</v>
      </c>
    </row>
    <row r="102" ht="12.75">
      <c r="A102" s="11" t="s">
        <v>167</v>
      </c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</sheetData>
  <mergeCells count="284">
    <mergeCell ref="K7:AW7"/>
    <mergeCell ref="AS69:AZ69"/>
    <mergeCell ref="AS70:AZ70"/>
    <mergeCell ref="AK65:AR67"/>
    <mergeCell ref="AS65:AZ67"/>
    <mergeCell ref="AK62:AR64"/>
    <mergeCell ref="AS62:AZ64"/>
    <mergeCell ref="AK59:AR61"/>
    <mergeCell ref="BA70:BH70"/>
    <mergeCell ref="AS68:AZ68"/>
    <mergeCell ref="BA68:BH68"/>
    <mergeCell ref="BA69:BH69"/>
    <mergeCell ref="A68:D70"/>
    <mergeCell ref="E68:AB68"/>
    <mergeCell ref="AC68:AJ68"/>
    <mergeCell ref="AK68:AR68"/>
    <mergeCell ref="E70:AB70"/>
    <mergeCell ref="AC70:AJ70"/>
    <mergeCell ref="AK70:AR70"/>
    <mergeCell ref="E69:AB69"/>
    <mergeCell ref="AC69:AJ69"/>
    <mergeCell ref="AK69:AR69"/>
    <mergeCell ref="BA65:BH67"/>
    <mergeCell ref="E66:S66"/>
    <mergeCell ref="E67:S67"/>
    <mergeCell ref="A65:D67"/>
    <mergeCell ref="E65:S65"/>
    <mergeCell ref="T65:AB67"/>
    <mergeCell ref="AC65:AJ67"/>
    <mergeCell ref="BA62:BH64"/>
    <mergeCell ref="E63:S63"/>
    <mergeCell ref="E64:S64"/>
    <mergeCell ref="A62:D64"/>
    <mergeCell ref="E62:S62"/>
    <mergeCell ref="T62:AB64"/>
    <mergeCell ref="AC62:AJ64"/>
    <mergeCell ref="AS59:AZ61"/>
    <mergeCell ref="BA59:BH61"/>
    <mergeCell ref="E60:S60"/>
    <mergeCell ref="E61:S61"/>
    <mergeCell ref="A59:D61"/>
    <mergeCell ref="E59:S59"/>
    <mergeCell ref="T59:AB61"/>
    <mergeCell ref="AC59:AJ61"/>
    <mergeCell ref="AK57:AR58"/>
    <mergeCell ref="AS57:AZ58"/>
    <mergeCell ref="BA57:BH58"/>
    <mergeCell ref="E58:S58"/>
    <mergeCell ref="A57:D58"/>
    <mergeCell ref="E57:S57"/>
    <mergeCell ref="T57:AB58"/>
    <mergeCell ref="AC57:AJ58"/>
    <mergeCell ref="AK55:AR55"/>
    <mergeCell ref="AS55:AZ55"/>
    <mergeCell ref="BA55:BH55"/>
    <mergeCell ref="E56:S56"/>
    <mergeCell ref="AC56:AJ56"/>
    <mergeCell ref="AK56:AR56"/>
    <mergeCell ref="AS56:AZ56"/>
    <mergeCell ref="BA56:BH56"/>
    <mergeCell ref="A55:D56"/>
    <mergeCell ref="E55:S55"/>
    <mergeCell ref="T55:AB56"/>
    <mergeCell ref="AC55:AJ55"/>
    <mergeCell ref="AK53:AR54"/>
    <mergeCell ref="AS53:AZ54"/>
    <mergeCell ref="BA53:BH54"/>
    <mergeCell ref="E54:S54"/>
    <mergeCell ref="A53:D54"/>
    <mergeCell ref="E53:S53"/>
    <mergeCell ref="T53:AB54"/>
    <mergeCell ref="AC53:AJ54"/>
    <mergeCell ref="AC50:AJ52"/>
    <mergeCell ref="AK50:AR52"/>
    <mergeCell ref="AS50:AZ52"/>
    <mergeCell ref="BA50:BH52"/>
    <mergeCell ref="E49:S49"/>
    <mergeCell ref="A50:D52"/>
    <mergeCell ref="E50:S50"/>
    <mergeCell ref="T50:AB52"/>
    <mergeCell ref="E51:S51"/>
    <mergeCell ref="E52:S52"/>
    <mergeCell ref="AK47:AR47"/>
    <mergeCell ref="AS47:AZ47"/>
    <mergeCell ref="BA47:BH47"/>
    <mergeCell ref="A48:D49"/>
    <mergeCell ref="E48:S48"/>
    <mergeCell ref="T48:AB49"/>
    <mergeCell ref="AC48:AJ49"/>
    <mergeCell ref="AK48:AR49"/>
    <mergeCell ref="AS48:AZ49"/>
    <mergeCell ref="BA48:BH49"/>
    <mergeCell ref="AK45:AR45"/>
    <mergeCell ref="AS45:AZ45"/>
    <mergeCell ref="BA45:BH45"/>
    <mergeCell ref="AC46:AJ46"/>
    <mergeCell ref="AK46:AR46"/>
    <mergeCell ref="AS46:AZ46"/>
    <mergeCell ref="BA46:BH46"/>
    <mergeCell ref="AK43:AR43"/>
    <mergeCell ref="AS43:AZ43"/>
    <mergeCell ref="BA43:BH43"/>
    <mergeCell ref="AC44:AJ44"/>
    <mergeCell ref="AK44:AR44"/>
    <mergeCell ref="AS44:AZ44"/>
    <mergeCell ref="BA44:BH44"/>
    <mergeCell ref="A43:D47"/>
    <mergeCell ref="E43:S47"/>
    <mergeCell ref="T43:AB47"/>
    <mergeCell ref="AC43:AJ43"/>
    <mergeCell ref="AC45:AJ45"/>
    <mergeCell ref="AC47:AJ47"/>
    <mergeCell ref="AK41:AR41"/>
    <mergeCell ref="AS41:AZ41"/>
    <mergeCell ref="BA41:BH41"/>
    <mergeCell ref="AC42:AJ42"/>
    <mergeCell ref="AK42:AR42"/>
    <mergeCell ref="AS42:AZ42"/>
    <mergeCell ref="BA42:BH42"/>
    <mergeCell ref="AK39:AR39"/>
    <mergeCell ref="AS39:AZ39"/>
    <mergeCell ref="BA39:BH39"/>
    <mergeCell ref="AC40:AJ40"/>
    <mergeCell ref="AK40:AR40"/>
    <mergeCell ref="AS40:AZ40"/>
    <mergeCell ref="BA40:BH40"/>
    <mergeCell ref="A39:D42"/>
    <mergeCell ref="E39:S42"/>
    <mergeCell ref="T39:AB42"/>
    <mergeCell ref="AC39:AJ39"/>
    <mergeCell ref="AC41:AJ41"/>
    <mergeCell ref="AK37:AR37"/>
    <mergeCell ref="AS37:AZ37"/>
    <mergeCell ref="BA37:BH37"/>
    <mergeCell ref="AC38:AJ38"/>
    <mergeCell ref="AK38:AR38"/>
    <mergeCell ref="AS38:AZ38"/>
    <mergeCell ref="BA38:BH38"/>
    <mergeCell ref="AK35:AR35"/>
    <mergeCell ref="AS35:AZ35"/>
    <mergeCell ref="BA35:BH35"/>
    <mergeCell ref="AC36:AJ36"/>
    <mergeCell ref="AK36:AR36"/>
    <mergeCell ref="AS36:AZ36"/>
    <mergeCell ref="BA36:BH36"/>
    <mergeCell ref="AK33:AR33"/>
    <mergeCell ref="AS33:AZ33"/>
    <mergeCell ref="BA33:BH33"/>
    <mergeCell ref="AC34:AJ34"/>
    <mergeCell ref="AK34:AR34"/>
    <mergeCell ref="AS34:AZ34"/>
    <mergeCell ref="BA34:BH34"/>
    <mergeCell ref="AK31:AR31"/>
    <mergeCell ref="AS31:AZ31"/>
    <mergeCell ref="BA31:BH31"/>
    <mergeCell ref="AC32:AJ32"/>
    <mergeCell ref="AK32:AR32"/>
    <mergeCell ref="AS32:AZ32"/>
    <mergeCell ref="BA32:BH32"/>
    <mergeCell ref="A31:D38"/>
    <mergeCell ref="E31:S38"/>
    <mergeCell ref="T31:AB38"/>
    <mergeCell ref="AC31:AJ31"/>
    <mergeCell ref="AC33:AJ33"/>
    <mergeCell ref="AC35:AJ35"/>
    <mergeCell ref="AC37:AJ37"/>
    <mergeCell ref="AC30:AJ30"/>
    <mergeCell ref="AK30:AR30"/>
    <mergeCell ref="AS30:AZ30"/>
    <mergeCell ref="BA30:BH30"/>
    <mergeCell ref="AC29:AJ29"/>
    <mergeCell ref="AK29:AR29"/>
    <mergeCell ref="AS29:AZ29"/>
    <mergeCell ref="BA29:BH29"/>
    <mergeCell ref="AC28:AJ28"/>
    <mergeCell ref="AK28:AR28"/>
    <mergeCell ref="AS28:AZ28"/>
    <mergeCell ref="BA28:BH28"/>
    <mergeCell ref="AC27:AJ27"/>
    <mergeCell ref="AK27:AR27"/>
    <mergeCell ref="AS27:AZ27"/>
    <mergeCell ref="BA27:BH27"/>
    <mergeCell ref="AC26:AJ26"/>
    <mergeCell ref="AK26:AR26"/>
    <mergeCell ref="AS26:AZ26"/>
    <mergeCell ref="BA26:BH26"/>
    <mergeCell ref="AC25:AJ25"/>
    <mergeCell ref="AK25:AR25"/>
    <mergeCell ref="AS25:AZ25"/>
    <mergeCell ref="BA25:BH25"/>
    <mergeCell ref="AC24:AJ24"/>
    <mergeCell ref="AK24:AR24"/>
    <mergeCell ref="AS24:AZ24"/>
    <mergeCell ref="BA24:BH24"/>
    <mergeCell ref="AK22:AR22"/>
    <mergeCell ref="AS22:AZ22"/>
    <mergeCell ref="BA22:BH22"/>
    <mergeCell ref="A23:D30"/>
    <mergeCell ref="E23:S30"/>
    <mergeCell ref="T23:AB30"/>
    <mergeCell ref="AC23:AJ23"/>
    <mergeCell ref="AK23:AR23"/>
    <mergeCell ref="AS23:AZ23"/>
    <mergeCell ref="BA23:BH23"/>
    <mergeCell ref="AK20:AR20"/>
    <mergeCell ref="AS20:AZ20"/>
    <mergeCell ref="BA20:BH20"/>
    <mergeCell ref="AC21:AJ21"/>
    <mergeCell ref="AK21:AR21"/>
    <mergeCell ref="AS21:AZ21"/>
    <mergeCell ref="BA21:BH21"/>
    <mergeCell ref="AK18:AR18"/>
    <mergeCell ref="AS18:AZ18"/>
    <mergeCell ref="BA18:BH18"/>
    <mergeCell ref="AC19:AJ19"/>
    <mergeCell ref="AK19:AR19"/>
    <mergeCell ref="AS19:AZ19"/>
    <mergeCell ref="BA19:BH19"/>
    <mergeCell ref="AK16:AR16"/>
    <mergeCell ref="AS16:AZ16"/>
    <mergeCell ref="BA16:BH16"/>
    <mergeCell ref="AC17:AJ17"/>
    <mergeCell ref="AK17:AR17"/>
    <mergeCell ref="AS17:AZ17"/>
    <mergeCell ref="BA17:BH17"/>
    <mergeCell ref="A16:D22"/>
    <mergeCell ref="E16:S22"/>
    <mergeCell ref="T16:AB22"/>
    <mergeCell ref="AC16:AJ16"/>
    <mergeCell ref="AC18:AJ18"/>
    <mergeCell ref="AC20:AJ20"/>
    <mergeCell ref="AC22:AJ22"/>
    <mergeCell ref="AK14:AR14"/>
    <mergeCell ref="AS14:AZ14"/>
    <mergeCell ref="BA14:BH14"/>
    <mergeCell ref="A15:D15"/>
    <mergeCell ref="E15:S15"/>
    <mergeCell ref="T15:AB15"/>
    <mergeCell ref="AC15:AJ15"/>
    <mergeCell ref="AK15:AR15"/>
    <mergeCell ref="AS15:AZ15"/>
    <mergeCell ref="BA15:BH15"/>
    <mergeCell ref="A14:D14"/>
    <mergeCell ref="E14:S14"/>
    <mergeCell ref="T14:AB14"/>
    <mergeCell ref="AC14:AJ14"/>
    <mergeCell ref="AK12:AR12"/>
    <mergeCell ref="AS12:AZ12"/>
    <mergeCell ref="BA12:BH12"/>
    <mergeCell ref="A13:D13"/>
    <mergeCell ref="E13:S13"/>
    <mergeCell ref="T13:AB13"/>
    <mergeCell ref="AC13:AJ13"/>
    <mergeCell ref="AK13:AR13"/>
    <mergeCell ref="AS13:AZ13"/>
    <mergeCell ref="BA13:BH13"/>
    <mergeCell ref="A12:D12"/>
    <mergeCell ref="E12:S12"/>
    <mergeCell ref="T12:AB12"/>
    <mergeCell ref="AC12:AJ12"/>
    <mergeCell ref="AK10:AR10"/>
    <mergeCell ref="AS10:AZ10"/>
    <mergeCell ref="BA10:BH10"/>
    <mergeCell ref="A11:D11"/>
    <mergeCell ref="E11:S11"/>
    <mergeCell ref="T11:AB11"/>
    <mergeCell ref="AC11:AJ11"/>
    <mergeCell ref="AK11:AR11"/>
    <mergeCell ref="AS11:AZ11"/>
    <mergeCell ref="BA11:BH11"/>
    <mergeCell ref="A10:D10"/>
    <mergeCell ref="E10:S10"/>
    <mergeCell ref="T10:AB10"/>
    <mergeCell ref="AC10:AJ10"/>
    <mergeCell ref="A3:BH3"/>
    <mergeCell ref="A4:BH4"/>
    <mergeCell ref="A5:BH5"/>
    <mergeCell ref="A9:D9"/>
    <mergeCell ref="E9:S9"/>
    <mergeCell ref="T9:AB9"/>
    <mergeCell ref="AC9:AJ9"/>
    <mergeCell ref="AK9:AR9"/>
    <mergeCell ref="AS9:AZ9"/>
    <mergeCell ref="BA9:B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DK51"/>
  <sheetViews>
    <sheetView view="pageBreakPreview" zoomScaleNormal="120" zoomScaleSheetLayoutView="100" workbookViewId="0" topLeftCell="A1">
      <selection activeCell="CP39" sqref="CP39"/>
    </sheetView>
  </sheetViews>
  <sheetFormatPr defaultColWidth="9.00390625" defaultRowHeight="12.75"/>
  <cols>
    <col min="1" max="51" width="1.37890625" style="5" customWidth="1"/>
    <col min="52" max="52" width="4.375" style="5" customWidth="1"/>
    <col min="53" max="58" width="1.37890625" style="5" customWidth="1"/>
    <col min="59" max="59" width="0.2421875" style="5" customWidth="1"/>
    <col min="60" max="60" width="1.37890625" style="5" hidden="1" customWidth="1"/>
    <col min="61" max="61" width="1.37890625" style="5" customWidth="1"/>
    <col min="62" max="62" width="5.125" style="5" customWidth="1"/>
    <col min="63" max="86" width="1.37890625" style="5" customWidth="1"/>
    <col min="87" max="87" width="3.00390625" style="5" customWidth="1"/>
    <col min="88" max="89" width="1.37890625" style="5" customWidth="1"/>
    <col min="90" max="90" width="3.375" style="5" customWidth="1"/>
    <col min="91" max="95" width="1.37890625" style="5" customWidth="1"/>
    <col min="96" max="96" width="3.625" style="5" customWidth="1"/>
    <col min="97" max="97" width="2.75390625" style="5" customWidth="1"/>
    <col min="98" max="108" width="1.37890625" style="5" customWidth="1"/>
    <col min="109" max="109" width="6.75390625" style="5" customWidth="1"/>
    <col min="110" max="110" width="8.75390625" style="5" customWidth="1"/>
    <col min="111" max="16384" width="1.37890625" style="5" customWidth="1"/>
  </cols>
  <sheetData>
    <row r="1" spans="1:6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622</v>
      </c>
    </row>
    <row r="2" spans="1:1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 s="8" customFormat="1" ht="15.75">
      <c r="A3" s="188" t="s">
        <v>623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1:115" s="8" customFormat="1" ht="15.75">
      <c r="A4" s="188" t="s">
        <v>624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1:115" s="8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15" s="8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87" t="s">
        <v>116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</row>
    <row r="7" spans="1:1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ht="12.75">
      <c r="A8" s="191" t="s">
        <v>168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 t="s">
        <v>604</v>
      </c>
      <c r="AI8" s="191"/>
      <c r="AJ8" s="191"/>
      <c r="AK8" s="191"/>
      <c r="AL8" s="191"/>
      <c r="AM8" s="191"/>
      <c r="AN8" s="191"/>
      <c r="AO8" s="191"/>
      <c r="AP8" s="191"/>
      <c r="AQ8" s="832" t="s">
        <v>65</v>
      </c>
      <c r="AR8" s="833"/>
      <c r="AS8" s="833"/>
      <c r="AT8" s="833"/>
      <c r="AU8" s="833"/>
      <c r="AV8" s="833"/>
      <c r="AW8" s="833"/>
      <c r="AX8" s="833"/>
      <c r="AY8" s="834"/>
      <c r="AZ8" s="832" t="s">
        <v>119</v>
      </c>
      <c r="BA8" s="833"/>
      <c r="BB8" s="833"/>
      <c r="BC8" s="833"/>
      <c r="BD8" s="833"/>
      <c r="BE8" s="833"/>
      <c r="BF8" s="833"/>
      <c r="BG8" s="833"/>
      <c r="BH8" s="834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12.75">
      <c r="A9" s="189" t="s">
        <v>169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 t="s">
        <v>172</v>
      </c>
      <c r="AI9" s="189"/>
      <c r="AJ9" s="189"/>
      <c r="AK9" s="189"/>
      <c r="AL9" s="189"/>
      <c r="AM9" s="189"/>
      <c r="AN9" s="189"/>
      <c r="AO9" s="189"/>
      <c r="AP9" s="189"/>
      <c r="AQ9" s="835"/>
      <c r="AR9" s="836"/>
      <c r="AS9" s="836"/>
      <c r="AT9" s="836"/>
      <c r="AU9" s="836"/>
      <c r="AV9" s="836"/>
      <c r="AW9" s="836"/>
      <c r="AX9" s="836"/>
      <c r="AY9" s="837"/>
      <c r="AZ9" s="835"/>
      <c r="BA9" s="836"/>
      <c r="BB9" s="836"/>
      <c r="BC9" s="836"/>
      <c r="BD9" s="836"/>
      <c r="BE9" s="836"/>
      <c r="BF9" s="836"/>
      <c r="BG9" s="836"/>
      <c r="BH9" s="837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2.75">
      <c r="A10" s="54">
        <v>1</v>
      </c>
      <c r="B10" s="54"/>
      <c r="C10" s="54"/>
      <c r="D10" s="54"/>
      <c r="E10" s="191">
        <v>2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54">
        <v>3</v>
      </c>
      <c r="AI10" s="54"/>
      <c r="AJ10" s="54"/>
      <c r="AK10" s="54"/>
      <c r="AL10" s="54"/>
      <c r="AM10" s="54"/>
      <c r="AN10" s="54"/>
      <c r="AO10" s="54"/>
      <c r="AP10" s="54"/>
      <c r="AQ10" s="54">
        <v>4</v>
      </c>
      <c r="AR10" s="54"/>
      <c r="AS10" s="54"/>
      <c r="AT10" s="54"/>
      <c r="AU10" s="54"/>
      <c r="AV10" s="54"/>
      <c r="AW10" s="54"/>
      <c r="AX10" s="54"/>
      <c r="AY10" s="54"/>
      <c r="AZ10" s="54">
        <v>5</v>
      </c>
      <c r="BA10" s="54"/>
      <c r="BB10" s="54"/>
      <c r="BC10" s="54"/>
      <c r="BD10" s="54"/>
      <c r="BE10" s="54"/>
      <c r="BF10" s="54"/>
      <c r="BG10" s="54"/>
      <c r="BH10" s="54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3.5">
      <c r="A11" s="229" t="s">
        <v>174</v>
      </c>
      <c r="B11" s="230"/>
      <c r="C11" s="230"/>
      <c r="D11" s="230"/>
      <c r="E11" s="327" t="s">
        <v>625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606"/>
      <c r="AH11" s="209" t="s">
        <v>667</v>
      </c>
      <c r="AI11" s="209"/>
      <c r="AJ11" s="209"/>
      <c r="AK11" s="209"/>
      <c r="AL11" s="209"/>
      <c r="AM11" s="209"/>
      <c r="AN11" s="209"/>
      <c r="AO11" s="209"/>
      <c r="AP11" s="210"/>
      <c r="AQ11" s="822">
        <v>2046.99</v>
      </c>
      <c r="AR11" s="823"/>
      <c r="AS11" s="823"/>
      <c r="AT11" s="823"/>
      <c r="AU11" s="823"/>
      <c r="AV11" s="823"/>
      <c r="AW11" s="823"/>
      <c r="AX11" s="823"/>
      <c r="AY11" s="824"/>
      <c r="AZ11" s="822">
        <v>2272.16</v>
      </c>
      <c r="BA11" s="823"/>
      <c r="BB11" s="823"/>
      <c r="BC11" s="823"/>
      <c r="BD11" s="823"/>
      <c r="BE11" s="823"/>
      <c r="BF11" s="823"/>
      <c r="BG11" s="823"/>
      <c r="BH11" s="824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3.5">
      <c r="A12" s="331"/>
      <c r="B12" s="332"/>
      <c r="C12" s="332"/>
      <c r="D12" s="332"/>
      <c r="E12" s="246" t="s">
        <v>321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607"/>
      <c r="AH12" s="510"/>
      <c r="AI12" s="510"/>
      <c r="AJ12" s="510"/>
      <c r="AK12" s="510"/>
      <c r="AL12" s="510"/>
      <c r="AM12" s="510"/>
      <c r="AN12" s="510"/>
      <c r="AO12" s="510"/>
      <c r="AP12" s="511"/>
      <c r="AQ12" s="825"/>
      <c r="AR12" s="826"/>
      <c r="AS12" s="826"/>
      <c r="AT12" s="826"/>
      <c r="AU12" s="826"/>
      <c r="AV12" s="826"/>
      <c r="AW12" s="826"/>
      <c r="AX12" s="826"/>
      <c r="AY12" s="827"/>
      <c r="AZ12" s="825"/>
      <c r="BA12" s="826"/>
      <c r="BB12" s="826"/>
      <c r="BC12" s="826"/>
      <c r="BD12" s="826"/>
      <c r="BE12" s="826"/>
      <c r="BF12" s="826"/>
      <c r="BG12" s="826"/>
      <c r="BH12" s="827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3.5">
      <c r="A13" s="229" t="s">
        <v>175</v>
      </c>
      <c r="B13" s="230"/>
      <c r="C13" s="230"/>
      <c r="D13" s="230"/>
      <c r="E13" s="327" t="s">
        <v>626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606"/>
      <c r="AH13" s="209" t="s">
        <v>192</v>
      </c>
      <c r="AI13" s="209"/>
      <c r="AJ13" s="209"/>
      <c r="AK13" s="209"/>
      <c r="AL13" s="209"/>
      <c r="AM13" s="209"/>
      <c r="AN13" s="209"/>
      <c r="AO13" s="209"/>
      <c r="AP13" s="210"/>
      <c r="AQ13" s="214">
        <f>AQ16+AQ19</f>
        <v>7.4</v>
      </c>
      <c r="AR13" s="209"/>
      <c r="AS13" s="209"/>
      <c r="AT13" s="209"/>
      <c r="AU13" s="209"/>
      <c r="AV13" s="209"/>
      <c r="AW13" s="209"/>
      <c r="AX13" s="209"/>
      <c r="AY13" s="210"/>
      <c r="AZ13" s="231">
        <f>AZ16+AZ19</f>
        <v>7.117</v>
      </c>
      <c r="BA13" s="289"/>
      <c r="BB13" s="289"/>
      <c r="BC13" s="289"/>
      <c r="BD13" s="289"/>
      <c r="BE13" s="289"/>
      <c r="BF13" s="289"/>
      <c r="BG13" s="289"/>
      <c r="BH13" s="304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3.5">
      <c r="A14" s="331"/>
      <c r="B14" s="332"/>
      <c r="C14" s="332"/>
      <c r="D14" s="332"/>
      <c r="E14" s="246" t="s">
        <v>627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607"/>
      <c r="AH14" s="510"/>
      <c r="AI14" s="510"/>
      <c r="AJ14" s="510"/>
      <c r="AK14" s="510"/>
      <c r="AL14" s="510"/>
      <c r="AM14" s="510"/>
      <c r="AN14" s="510"/>
      <c r="AO14" s="510"/>
      <c r="AP14" s="511"/>
      <c r="AQ14" s="509"/>
      <c r="AR14" s="510"/>
      <c r="AS14" s="510"/>
      <c r="AT14" s="510"/>
      <c r="AU14" s="510"/>
      <c r="AV14" s="510"/>
      <c r="AW14" s="510"/>
      <c r="AX14" s="510"/>
      <c r="AY14" s="511"/>
      <c r="AZ14" s="291"/>
      <c r="BA14" s="292"/>
      <c r="BB14" s="292"/>
      <c r="BC14" s="292"/>
      <c r="BD14" s="292"/>
      <c r="BE14" s="292"/>
      <c r="BF14" s="292"/>
      <c r="BG14" s="292"/>
      <c r="BH14" s="306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12.75">
      <c r="A15" s="88" t="s">
        <v>196</v>
      </c>
      <c r="B15" s="88"/>
      <c r="C15" s="88"/>
      <c r="D15" s="88"/>
      <c r="E15" s="79" t="s">
        <v>207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759"/>
      <c r="BA15" s="759"/>
      <c r="BB15" s="759"/>
      <c r="BC15" s="759"/>
      <c r="BD15" s="759"/>
      <c r="BE15" s="759"/>
      <c r="BF15" s="759"/>
      <c r="BG15" s="759"/>
      <c r="BH15" s="759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2.75">
      <c r="A16" s="88" t="s">
        <v>197</v>
      </c>
      <c r="B16" s="88"/>
      <c r="C16" s="88"/>
      <c r="D16" s="88"/>
      <c r="E16" s="59" t="s">
        <v>610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4"/>
      <c r="AI16" s="54"/>
      <c r="AJ16" s="54"/>
      <c r="AK16" s="54"/>
      <c r="AL16" s="54"/>
      <c r="AM16" s="54"/>
      <c r="AN16" s="54"/>
      <c r="AO16" s="54"/>
      <c r="AP16" s="54"/>
      <c r="AQ16" s="759">
        <f>AQ17+AQ18</f>
        <v>3.648</v>
      </c>
      <c r="AR16" s="759"/>
      <c r="AS16" s="759"/>
      <c r="AT16" s="759"/>
      <c r="AU16" s="759"/>
      <c r="AV16" s="759"/>
      <c r="AW16" s="759"/>
      <c r="AX16" s="759"/>
      <c r="AY16" s="759"/>
      <c r="AZ16" s="759">
        <f>AZ17+AZ18</f>
        <v>3.315</v>
      </c>
      <c r="BA16" s="759"/>
      <c r="BB16" s="759"/>
      <c r="BC16" s="759"/>
      <c r="BD16" s="759"/>
      <c r="BE16" s="759"/>
      <c r="BF16" s="759"/>
      <c r="BG16" s="759"/>
      <c r="BH16" s="759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12.75">
      <c r="A17" s="103"/>
      <c r="B17" s="418"/>
      <c r="C17" s="418"/>
      <c r="D17" s="418"/>
      <c r="E17" s="828" t="s">
        <v>611</v>
      </c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  <c r="AG17" s="830"/>
      <c r="AH17" s="211"/>
      <c r="AI17" s="211"/>
      <c r="AJ17" s="211"/>
      <c r="AK17" s="211"/>
      <c r="AL17" s="211"/>
      <c r="AM17" s="211"/>
      <c r="AN17" s="211"/>
      <c r="AO17" s="211"/>
      <c r="AP17" s="212"/>
      <c r="AQ17" s="753"/>
      <c r="AR17" s="241"/>
      <c r="AS17" s="241"/>
      <c r="AT17" s="241"/>
      <c r="AU17" s="241"/>
      <c r="AV17" s="241"/>
      <c r="AW17" s="241"/>
      <c r="AX17" s="241"/>
      <c r="AY17" s="242"/>
      <c r="AZ17" s="753"/>
      <c r="BA17" s="241"/>
      <c r="BB17" s="241"/>
      <c r="BC17" s="241"/>
      <c r="BD17" s="241"/>
      <c r="BE17" s="241"/>
      <c r="BF17" s="241"/>
      <c r="BG17" s="241"/>
      <c r="BH17" s="242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12.75">
      <c r="A18" s="88"/>
      <c r="B18" s="88"/>
      <c r="C18" s="88"/>
      <c r="D18" s="88"/>
      <c r="E18" s="658" t="s">
        <v>209</v>
      </c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54"/>
      <c r="AI18" s="54"/>
      <c r="AJ18" s="54"/>
      <c r="AK18" s="54"/>
      <c r="AL18" s="54"/>
      <c r="AM18" s="54"/>
      <c r="AN18" s="54"/>
      <c r="AO18" s="54"/>
      <c r="AP18" s="54"/>
      <c r="AQ18" s="759">
        <v>3.648</v>
      </c>
      <c r="AR18" s="759"/>
      <c r="AS18" s="759"/>
      <c r="AT18" s="759"/>
      <c r="AU18" s="759"/>
      <c r="AV18" s="759"/>
      <c r="AW18" s="759"/>
      <c r="AX18" s="759"/>
      <c r="AY18" s="759"/>
      <c r="AZ18" s="759">
        <v>3.315</v>
      </c>
      <c r="BA18" s="759"/>
      <c r="BB18" s="759"/>
      <c r="BC18" s="759"/>
      <c r="BD18" s="759"/>
      <c r="BE18" s="759"/>
      <c r="BF18" s="759"/>
      <c r="BG18" s="759"/>
      <c r="BH18" s="759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2.75">
      <c r="A19" s="88" t="s">
        <v>198</v>
      </c>
      <c r="B19" s="88"/>
      <c r="C19" s="88"/>
      <c r="D19" s="88"/>
      <c r="E19" s="828" t="s">
        <v>210</v>
      </c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30"/>
      <c r="AH19" s="54"/>
      <c r="AI19" s="54"/>
      <c r="AJ19" s="54"/>
      <c r="AK19" s="54"/>
      <c r="AL19" s="54"/>
      <c r="AM19" s="54"/>
      <c r="AN19" s="54"/>
      <c r="AO19" s="54"/>
      <c r="AP19" s="54"/>
      <c r="AQ19" s="255">
        <v>3.752</v>
      </c>
      <c r="AR19" s="255"/>
      <c r="AS19" s="255"/>
      <c r="AT19" s="255"/>
      <c r="AU19" s="255"/>
      <c r="AV19" s="255"/>
      <c r="AW19" s="255"/>
      <c r="AX19" s="255"/>
      <c r="AY19" s="255"/>
      <c r="AZ19" s="255">
        <v>3.802</v>
      </c>
      <c r="BA19" s="255"/>
      <c r="BB19" s="255"/>
      <c r="BC19" s="255"/>
      <c r="BD19" s="255"/>
      <c r="BE19" s="255"/>
      <c r="BF19" s="255"/>
      <c r="BG19" s="255"/>
      <c r="BH19" s="255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ht="13.5">
      <c r="A20" s="831" t="s">
        <v>176</v>
      </c>
      <c r="B20" s="831"/>
      <c r="C20" s="831"/>
      <c r="D20" s="831"/>
      <c r="E20" s="603" t="s">
        <v>628</v>
      </c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265" t="s">
        <v>253</v>
      </c>
      <c r="AI20" s="265"/>
      <c r="AJ20" s="265"/>
      <c r="AK20" s="265"/>
      <c r="AL20" s="265"/>
      <c r="AM20" s="265"/>
      <c r="AN20" s="265"/>
      <c r="AO20" s="265"/>
      <c r="AP20" s="265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12.75">
      <c r="A21" s="88" t="s">
        <v>322</v>
      </c>
      <c r="B21" s="88"/>
      <c r="C21" s="88"/>
      <c r="D21" s="88"/>
      <c r="E21" s="79" t="s">
        <v>207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54"/>
      <c r="AI21" s="54"/>
      <c r="AJ21" s="54"/>
      <c r="AK21" s="54"/>
      <c r="AL21" s="54"/>
      <c r="AM21" s="54"/>
      <c r="AN21" s="54"/>
      <c r="AO21" s="54"/>
      <c r="AP21" s="54"/>
      <c r="AQ21" s="759"/>
      <c r="AR21" s="759"/>
      <c r="AS21" s="759"/>
      <c r="AT21" s="759"/>
      <c r="AU21" s="759"/>
      <c r="AV21" s="759"/>
      <c r="AW21" s="759"/>
      <c r="AX21" s="759"/>
      <c r="AY21" s="759"/>
      <c r="AZ21" s="759"/>
      <c r="BA21" s="759"/>
      <c r="BB21" s="759"/>
      <c r="BC21" s="759"/>
      <c r="BD21" s="759"/>
      <c r="BE21" s="759"/>
      <c r="BF21" s="759"/>
      <c r="BG21" s="759"/>
      <c r="BH21" s="759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ht="12.75">
      <c r="A22" s="88" t="s">
        <v>323</v>
      </c>
      <c r="B22" s="88"/>
      <c r="C22" s="88"/>
      <c r="D22" s="88"/>
      <c r="E22" s="59" t="s">
        <v>610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4"/>
      <c r="AI22" s="54"/>
      <c r="AJ22" s="54"/>
      <c r="AK22" s="54"/>
      <c r="AL22" s="54"/>
      <c r="AM22" s="54"/>
      <c r="AN22" s="54"/>
      <c r="AO22" s="54"/>
      <c r="AP22" s="54"/>
      <c r="AQ22" s="759"/>
      <c r="AR22" s="759"/>
      <c r="AS22" s="759"/>
      <c r="AT22" s="759"/>
      <c r="AU22" s="759"/>
      <c r="AV22" s="759"/>
      <c r="AW22" s="759"/>
      <c r="AX22" s="759"/>
      <c r="AY22" s="759"/>
      <c r="AZ22" s="759"/>
      <c r="BA22" s="759"/>
      <c r="BB22" s="759"/>
      <c r="BC22" s="759"/>
      <c r="BD22" s="759"/>
      <c r="BE22" s="759"/>
      <c r="BF22" s="759"/>
      <c r="BG22" s="759"/>
      <c r="BH22" s="759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2.75">
      <c r="A23" s="103"/>
      <c r="B23" s="418"/>
      <c r="C23" s="418"/>
      <c r="D23" s="418"/>
      <c r="E23" s="828" t="s">
        <v>611</v>
      </c>
      <c r="F23" s="829"/>
      <c r="G23" s="829"/>
      <c r="H23" s="829"/>
      <c r="I23" s="829"/>
      <c r="J23" s="829"/>
      <c r="K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30"/>
      <c r="AH23" s="211"/>
      <c r="AI23" s="211"/>
      <c r="AJ23" s="211"/>
      <c r="AK23" s="211"/>
      <c r="AL23" s="211"/>
      <c r="AM23" s="211"/>
      <c r="AN23" s="211"/>
      <c r="AO23" s="211"/>
      <c r="AP23" s="212"/>
      <c r="AQ23" s="753"/>
      <c r="AR23" s="241"/>
      <c r="AS23" s="241"/>
      <c r="AT23" s="241"/>
      <c r="AU23" s="241"/>
      <c r="AV23" s="241"/>
      <c r="AW23" s="241"/>
      <c r="AX23" s="241"/>
      <c r="AY23" s="242"/>
      <c r="AZ23" s="753"/>
      <c r="BA23" s="241"/>
      <c r="BB23" s="241"/>
      <c r="BC23" s="241"/>
      <c r="BD23" s="241"/>
      <c r="BE23" s="241"/>
      <c r="BF23" s="241"/>
      <c r="BG23" s="241"/>
      <c r="BH23" s="242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12.75">
      <c r="A24" s="88"/>
      <c r="B24" s="88"/>
      <c r="C24" s="88"/>
      <c r="D24" s="88"/>
      <c r="E24" s="658" t="s">
        <v>209</v>
      </c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54"/>
      <c r="AI24" s="54"/>
      <c r="AJ24" s="54"/>
      <c r="AK24" s="54"/>
      <c r="AL24" s="54"/>
      <c r="AM24" s="54"/>
      <c r="AN24" s="54"/>
      <c r="AO24" s="54"/>
      <c r="AP24" s="54"/>
      <c r="AQ24" s="759">
        <v>11.87</v>
      </c>
      <c r="AR24" s="759"/>
      <c r="AS24" s="759"/>
      <c r="AT24" s="759"/>
      <c r="AU24" s="759"/>
      <c r="AV24" s="759"/>
      <c r="AW24" s="759"/>
      <c r="AX24" s="759"/>
      <c r="AY24" s="759"/>
      <c r="AZ24" s="255">
        <v>11.79</v>
      </c>
      <c r="BA24" s="255"/>
      <c r="BB24" s="255"/>
      <c r="BC24" s="255"/>
      <c r="BD24" s="255"/>
      <c r="BE24" s="255"/>
      <c r="BF24" s="255"/>
      <c r="BG24" s="255"/>
      <c r="BH24" s="255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12.75">
      <c r="A25" s="88" t="s">
        <v>453</v>
      </c>
      <c r="B25" s="88"/>
      <c r="C25" s="88"/>
      <c r="D25" s="88"/>
      <c r="E25" s="828" t="s">
        <v>210</v>
      </c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30"/>
      <c r="AH25" s="54"/>
      <c r="AI25" s="54"/>
      <c r="AJ25" s="54"/>
      <c r="AK25" s="54"/>
      <c r="AL25" s="54"/>
      <c r="AM25" s="54"/>
      <c r="AN25" s="54"/>
      <c r="AO25" s="54"/>
      <c r="AP25" s="54"/>
      <c r="AQ25" s="759">
        <v>2.56</v>
      </c>
      <c r="AR25" s="759"/>
      <c r="AS25" s="759"/>
      <c r="AT25" s="759"/>
      <c r="AU25" s="759"/>
      <c r="AV25" s="759"/>
      <c r="AW25" s="759"/>
      <c r="AX25" s="759"/>
      <c r="AY25" s="759"/>
      <c r="AZ25" s="255">
        <v>2.89</v>
      </c>
      <c r="BA25" s="255"/>
      <c r="BB25" s="255"/>
      <c r="BC25" s="255"/>
      <c r="BD25" s="255"/>
      <c r="BE25" s="255"/>
      <c r="BF25" s="255"/>
      <c r="BG25" s="255"/>
      <c r="BH25" s="25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13.5">
      <c r="A26" s="261" t="s">
        <v>177</v>
      </c>
      <c r="B26" s="261"/>
      <c r="C26" s="261"/>
      <c r="D26" s="261"/>
      <c r="E26" s="372" t="s">
        <v>629</v>
      </c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265" t="s">
        <v>192</v>
      </c>
      <c r="AI26" s="265"/>
      <c r="AJ26" s="265"/>
      <c r="AK26" s="265"/>
      <c r="AL26" s="265"/>
      <c r="AM26" s="265"/>
      <c r="AN26" s="265"/>
      <c r="AO26" s="265"/>
      <c r="AP26" s="265"/>
      <c r="AQ26" s="265">
        <f>AQ31+AQ28</f>
        <v>6.871</v>
      </c>
      <c r="AR26" s="265"/>
      <c r="AS26" s="265"/>
      <c r="AT26" s="265"/>
      <c r="AU26" s="265"/>
      <c r="AV26" s="265"/>
      <c r="AW26" s="265"/>
      <c r="AX26" s="265"/>
      <c r="AY26" s="265"/>
      <c r="AZ26" s="265">
        <f>AZ31+AZ28</f>
        <v>6.616</v>
      </c>
      <c r="BA26" s="265"/>
      <c r="BB26" s="265"/>
      <c r="BC26" s="265"/>
      <c r="BD26" s="265"/>
      <c r="BE26" s="265"/>
      <c r="BF26" s="265"/>
      <c r="BG26" s="265"/>
      <c r="BH26" s="265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ht="12.75">
      <c r="A27" s="88" t="s">
        <v>273</v>
      </c>
      <c r="B27" s="88"/>
      <c r="C27" s="88"/>
      <c r="D27" s="88"/>
      <c r="E27" s="79" t="s">
        <v>207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759"/>
      <c r="BA27" s="759"/>
      <c r="BB27" s="759"/>
      <c r="BC27" s="759"/>
      <c r="BD27" s="759"/>
      <c r="BE27" s="759"/>
      <c r="BF27" s="759"/>
      <c r="BG27" s="759"/>
      <c r="BH27" s="759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ht="12.75">
      <c r="A28" s="88" t="s">
        <v>279</v>
      </c>
      <c r="B28" s="88"/>
      <c r="C28" s="88"/>
      <c r="D28" s="88"/>
      <c r="E28" s="59" t="s">
        <v>610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f>AQ29+AQ30</f>
        <v>3.215</v>
      </c>
      <c r="AR28" s="54"/>
      <c r="AS28" s="54"/>
      <c r="AT28" s="54"/>
      <c r="AU28" s="54"/>
      <c r="AV28" s="54"/>
      <c r="AW28" s="54"/>
      <c r="AX28" s="54"/>
      <c r="AY28" s="54"/>
      <c r="AZ28" s="759">
        <f>AZ29+AZ30</f>
        <v>2.924</v>
      </c>
      <c r="BA28" s="759"/>
      <c r="BB28" s="759"/>
      <c r="BC28" s="759"/>
      <c r="BD28" s="759"/>
      <c r="BE28" s="759"/>
      <c r="BF28" s="759"/>
      <c r="BG28" s="759"/>
      <c r="BH28" s="759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12.75">
      <c r="A29" s="103"/>
      <c r="B29" s="418"/>
      <c r="C29" s="418"/>
      <c r="D29" s="418"/>
      <c r="E29" s="828" t="s">
        <v>611</v>
      </c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829"/>
      <c r="U29" s="829"/>
      <c r="V29" s="829"/>
      <c r="W29" s="829"/>
      <c r="X29" s="829"/>
      <c r="Y29" s="829"/>
      <c r="Z29" s="829"/>
      <c r="AA29" s="829"/>
      <c r="AB29" s="829"/>
      <c r="AC29" s="829"/>
      <c r="AD29" s="829"/>
      <c r="AE29" s="829"/>
      <c r="AF29" s="829"/>
      <c r="AG29" s="830"/>
      <c r="AH29" s="211"/>
      <c r="AI29" s="211"/>
      <c r="AJ29" s="211"/>
      <c r="AK29" s="211"/>
      <c r="AL29" s="211"/>
      <c r="AM29" s="211"/>
      <c r="AN29" s="211"/>
      <c r="AO29" s="211"/>
      <c r="AP29" s="212"/>
      <c r="AQ29" s="192"/>
      <c r="AR29" s="211"/>
      <c r="AS29" s="211"/>
      <c r="AT29" s="211"/>
      <c r="AU29" s="211"/>
      <c r="AV29" s="211"/>
      <c r="AW29" s="211"/>
      <c r="AX29" s="211"/>
      <c r="AY29" s="212"/>
      <c r="AZ29" s="753"/>
      <c r="BA29" s="241"/>
      <c r="BB29" s="241"/>
      <c r="BC29" s="241"/>
      <c r="BD29" s="241"/>
      <c r="BE29" s="241"/>
      <c r="BF29" s="241"/>
      <c r="BG29" s="241"/>
      <c r="BH29" s="242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12.75">
      <c r="A30" s="88"/>
      <c r="B30" s="88"/>
      <c r="C30" s="88"/>
      <c r="D30" s="88"/>
      <c r="E30" s="658" t="s">
        <v>209</v>
      </c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54"/>
      <c r="AI30" s="54"/>
      <c r="AJ30" s="54"/>
      <c r="AK30" s="54"/>
      <c r="AL30" s="54"/>
      <c r="AM30" s="54"/>
      <c r="AN30" s="54"/>
      <c r="AO30" s="54"/>
      <c r="AP30" s="54"/>
      <c r="AQ30" s="54">
        <v>3.215</v>
      </c>
      <c r="AR30" s="54"/>
      <c r="AS30" s="54"/>
      <c r="AT30" s="54"/>
      <c r="AU30" s="54"/>
      <c r="AV30" s="54"/>
      <c r="AW30" s="54"/>
      <c r="AX30" s="54"/>
      <c r="AY30" s="54"/>
      <c r="AZ30" s="759">
        <v>2.924</v>
      </c>
      <c r="BA30" s="759"/>
      <c r="BB30" s="759"/>
      <c r="BC30" s="759"/>
      <c r="BD30" s="759"/>
      <c r="BE30" s="759"/>
      <c r="BF30" s="759"/>
      <c r="BG30" s="759"/>
      <c r="BH30" s="759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12.75">
      <c r="A31" s="88" t="s">
        <v>280</v>
      </c>
      <c r="B31" s="88"/>
      <c r="C31" s="88"/>
      <c r="D31" s="88"/>
      <c r="E31" s="828" t="s">
        <v>210</v>
      </c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29"/>
      <c r="X31" s="829"/>
      <c r="Y31" s="829"/>
      <c r="Z31" s="829"/>
      <c r="AA31" s="829"/>
      <c r="AB31" s="829"/>
      <c r="AC31" s="829"/>
      <c r="AD31" s="829"/>
      <c r="AE31" s="829"/>
      <c r="AF31" s="829"/>
      <c r="AG31" s="830"/>
      <c r="AH31" s="54"/>
      <c r="AI31" s="54"/>
      <c r="AJ31" s="54"/>
      <c r="AK31" s="54"/>
      <c r="AL31" s="54"/>
      <c r="AM31" s="54"/>
      <c r="AN31" s="54"/>
      <c r="AO31" s="54"/>
      <c r="AP31" s="54"/>
      <c r="AQ31" s="54">
        <v>3.656</v>
      </c>
      <c r="AR31" s="54"/>
      <c r="AS31" s="54"/>
      <c r="AT31" s="54"/>
      <c r="AU31" s="54"/>
      <c r="AV31" s="54"/>
      <c r="AW31" s="54"/>
      <c r="AX31" s="54"/>
      <c r="AY31" s="54"/>
      <c r="AZ31" s="759">
        <v>3.692</v>
      </c>
      <c r="BA31" s="759"/>
      <c r="BB31" s="759"/>
      <c r="BC31" s="759"/>
      <c r="BD31" s="759"/>
      <c r="BE31" s="759"/>
      <c r="BF31" s="759"/>
      <c r="BG31" s="759"/>
      <c r="BH31" s="759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12.75">
      <c r="A32" s="88"/>
      <c r="B32" s="88"/>
      <c r="C32" s="88"/>
      <c r="D32" s="88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759"/>
      <c r="BA32" s="759"/>
      <c r="BB32" s="759"/>
      <c r="BC32" s="759"/>
      <c r="BD32" s="759"/>
      <c r="BE32" s="759"/>
      <c r="BF32" s="759"/>
      <c r="BG32" s="759"/>
      <c r="BH32" s="759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13.5">
      <c r="A33" s="261" t="s">
        <v>178</v>
      </c>
      <c r="B33" s="261"/>
      <c r="C33" s="261"/>
      <c r="D33" s="261"/>
      <c r="E33" s="372" t="s">
        <v>630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265" t="s">
        <v>328</v>
      </c>
      <c r="AI33" s="265"/>
      <c r="AJ33" s="265"/>
      <c r="AK33" s="265"/>
      <c r="AL33" s="265"/>
      <c r="AM33" s="265"/>
      <c r="AN33" s="265"/>
      <c r="AO33" s="265"/>
      <c r="AP33" s="265"/>
      <c r="AQ33" s="492">
        <f>AQ37+AQ38</f>
        <v>1083</v>
      </c>
      <c r="AR33" s="492"/>
      <c r="AS33" s="492"/>
      <c r="AT33" s="492"/>
      <c r="AU33" s="492"/>
      <c r="AV33" s="492"/>
      <c r="AW33" s="492"/>
      <c r="AX33" s="492"/>
      <c r="AY33" s="492"/>
      <c r="AZ33" s="493">
        <f>AZ37+AZ38</f>
        <v>1137.7</v>
      </c>
      <c r="BA33" s="493"/>
      <c r="BB33" s="493"/>
      <c r="BC33" s="493"/>
      <c r="BD33" s="493"/>
      <c r="BE33" s="493"/>
      <c r="BF33" s="493"/>
      <c r="BG33" s="493"/>
      <c r="BH33" s="49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ht="12.75">
      <c r="A34" s="88" t="s">
        <v>199</v>
      </c>
      <c r="B34" s="88"/>
      <c r="C34" s="88"/>
      <c r="D34" s="88"/>
      <c r="E34" s="79" t="s">
        <v>207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54"/>
      <c r="AI34" s="54"/>
      <c r="AJ34" s="54"/>
      <c r="AK34" s="54"/>
      <c r="AL34" s="54"/>
      <c r="AM34" s="54"/>
      <c r="AN34" s="54"/>
      <c r="AO34" s="54"/>
      <c r="AP34" s="54"/>
      <c r="AQ34" s="254"/>
      <c r="AR34" s="254"/>
      <c r="AS34" s="254"/>
      <c r="AT34" s="254"/>
      <c r="AU34" s="254"/>
      <c r="AV34" s="254"/>
      <c r="AW34" s="254"/>
      <c r="AX34" s="254"/>
      <c r="AY34" s="254"/>
      <c r="AZ34" s="461"/>
      <c r="BA34" s="461"/>
      <c r="BB34" s="461"/>
      <c r="BC34" s="461"/>
      <c r="BD34" s="461"/>
      <c r="BE34" s="461"/>
      <c r="BF34" s="461"/>
      <c r="BG34" s="461"/>
      <c r="BH34" s="461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ht="12.75">
      <c r="A35" s="88" t="s">
        <v>200</v>
      </c>
      <c r="B35" s="88"/>
      <c r="C35" s="88"/>
      <c r="D35" s="88"/>
      <c r="E35" s="59" t="s">
        <v>610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4"/>
      <c r="AI35" s="54"/>
      <c r="AJ35" s="54"/>
      <c r="AK35" s="54"/>
      <c r="AL35" s="54"/>
      <c r="AM35" s="54"/>
      <c r="AN35" s="54"/>
      <c r="AO35" s="54"/>
      <c r="AP35" s="54"/>
      <c r="AQ35" s="254"/>
      <c r="AR35" s="254"/>
      <c r="AS35" s="254"/>
      <c r="AT35" s="254"/>
      <c r="AU35" s="254"/>
      <c r="AV35" s="254"/>
      <c r="AW35" s="254"/>
      <c r="AX35" s="254"/>
      <c r="AY35" s="254"/>
      <c r="AZ35" s="461"/>
      <c r="BA35" s="461"/>
      <c r="BB35" s="461"/>
      <c r="BC35" s="461"/>
      <c r="BD35" s="461"/>
      <c r="BE35" s="461"/>
      <c r="BF35" s="461"/>
      <c r="BG35" s="461"/>
      <c r="BH35" s="461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ht="12.75">
      <c r="A36" s="103"/>
      <c r="B36" s="418"/>
      <c r="C36" s="418"/>
      <c r="D36" s="418"/>
      <c r="E36" s="828" t="s">
        <v>611</v>
      </c>
      <c r="F36" s="829"/>
      <c r="G36" s="829"/>
      <c r="H36" s="829"/>
      <c r="I36" s="829"/>
      <c r="J36" s="829"/>
      <c r="K36" s="829"/>
      <c r="L36" s="829"/>
      <c r="M36" s="829"/>
      <c r="N36" s="829"/>
      <c r="O36" s="829"/>
      <c r="P36" s="829"/>
      <c r="Q36" s="829"/>
      <c r="R36" s="829"/>
      <c r="S36" s="829"/>
      <c r="T36" s="829"/>
      <c r="U36" s="829"/>
      <c r="V36" s="829"/>
      <c r="W36" s="829"/>
      <c r="X36" s="829"/>
      <c r="Y36" s="829"/>
      <c r="Z36" s="829"/>
      <c r="AA36" s="829"/>
      <c r="AB36" s="829"/>
      <c r="AC36" s="829"/>
      <c r="AD36" s="829"/>
      <c r="AE36" s="829"/>
      <c r="AF36" s="829"/>
      <c r="AG36" s="830"/>
      <c r="AH36" s="211"/>
      <c r="AI36" s="211"/>
      <c r="AJ36" s="211"/>
      <c r="AK36" s="211"/>
      <c r="AL36" s="211"/>
      <c r="AM36" s="211"/>
      <c r="AN36" s="211"/>
      <c r="AO36" s="211"/>
      <c r="AP36" s="212"/>
      <c r="AQ36" s="454"/>
      <c r="AR36" s="455"/>
      <c r="AS36" s="455"/>
      <c r="AT36" s="455"/>
      <c r="AU36" s="455"/>
      <c r="AV36" s="455"/>
      <c r="AW36" s="455"/>
      <c r="AX36" s="455"/>
      <c r="AY36" s="456"/>
      <c r="AZ36" s="536"/>
      <c r="BA36" s="537"/>
      <c r="BB36" s="537"/>
      <c r="BC36" s="537"/>
      <c r="BD36" s="537"/>
      <c r="BE36" s="537"/>
      <c r="BF36" s="537"/>
      <c r="BG36" s="537"/>
      <c r="BH36" s="538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ht="12.75">
      <c r="A37" s="88"/>
      <c r="B37" s="88"/>
      <c r="C37" s="88"/>
      <c r="D37" s="88"/>
      <c r="E37" s="658" t="s">
        <v>209</v>
      </c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54"/>
      <c r="AI37" s="54"/>
      <c r="AJ37" s="54"/>
      <c r="AK37" s="54"/>
      <c r="AL37" s="54"/>
      <c r="AM37" s="54"/>
      <c r="AN37" s="54"/>
      <c r="AO37" s="54"/>
      <c r="AP37" s="54"/>
      <c r="AQ37" s="461">
        <v>886.4</v>
      </c>
      <c r="AR37" s="461"/>
      <c r="AS37" s="461"/>
      <c r="AT37" s="461"/>
      <c r="AU37" s="461"/>
      <c r="AV37" s="461"/>
      <c r="AW37" s="461"/>
      <c r="AX37" s="461"/>
      <c r="AY37" s="461"/>
      <c r="AZ37" s="461">
        <v>888</v>
      </c>
      <c r="BA37" s="461"/>
      <c r="BB37" s="461"/>
      <c r="BC37" s="461"/>
      <c r="BD37" s="461"/>
      <c r="BE37" s="461"/>
      <c r="BF37" s="461"/>
      <c r="BG37" s="461"/>
      <c r="BH37" s="461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ht="12.75">
      <c r="A38" s="88" t="s">
        <v>201</v>
      </c>
      <c r="B38" s="88"/>
      <c r="C38" s="88"/>
      <c r="D38" s="88"/>
      <c r="E38" s="828" t="s">
        <v>210</v>
      </c>
      <c r="F38" s="829"/>
      <c r="G38" s="829"/>
      <c r="H38" s="829"/>
      <c r="I38" s="829"/>
      <c r="J38" s="829"/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/>
      <c r="Y38" s="829"/>
      <c r="Z38" s="829"/>
      <c r="AA38" s="829"/>
      <c r="AB38" s="829"/>
      <c r="AC38" s="829"/>
      <c r="AD38" s="829"/>
      <c r="AE38" s="829"/>
      <c r="AF38" s="829"/>
      <c r="AG38" s="830"/>
      <c r="AH38" s="54"/>
      <c r="AI38" s="54"/>
      <c r="AJ38" s="54"/>
      <c r="AK38" s="54"/>
      <c r="AL38" s="54"/>
      <c r="AM38" s="54"/>
      <c r="AN38" s="54"/>
      <c r="AO38" s="54"/>
      <c r="AP38" s="54"/>
      <c r="AQ38" s="461">
        <v>196.6</v>
      </c>
      <c r="AR38" s="461"/>
      <c r="AS38" s="461"/>
      <c r="AT38" s="461"/>
      <c r="AU38" s="461"/>
      <c r="AV38" s="461"/>
      <c r="AW38" s="461"/>
      <c r="AX38" s="461"/>
      <c r="AY38" s="461"/>
      <c r="AZ38" s="461">
        <v>249.7</v>
      </c>
      <c r="BA38" s="461"/>
      <c r="BB38" s="461"/>
      <c r="BC38" s="461"/>
      <c r="BD38" s="461"/>
      <c r="BE38" s="461"/>
      <c r="BF38" s="461"/>
      <c r="BG38" s="461"/>
      <c r="BH38" s="461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ht="13.5">
      <c r="A39" s="229" t="s">
        <v>179</v>
      </c>
      <c r="B39" s="230"/>
      <c r="C39" s="230"/>
      <c r="D39" s="230"/>
      <c r="E39" s="327" t="s">
        <v>631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606"/>
      <c r="AH39" s="209" t="s">
        <v>667</v>
      </c>
      <c r="AI39" s="209"/>
      <c r="AJ39" s="209"/>
      <c r="AK39" s="209"/>
      <c r="AL39" s="209"/>
      <c r="AM39" s="209"/>
      <c r="AN39" s="209"/>
      <c r="AO39" s="209"/>
      <c r="AP39" s="210"/>
      <c r="AQ39" s="840"/>
      <c r="AR39" s="841"/>
      <c r="AS39" s="841"/>
      <c r="AT39" s="841"/>
      <c r="AU39" s="841"/>
      <c r="AV39" s="841"/>
      <c r="AW39" s="841"/>
      <c r="AX39" s="841"/>
      <c r="AY39" s="842"/>
      <c r="AZ39" s="840"/>
      <c r="BA39" s="841"/>
      <c r="BB39" s="841"/>
      <c r="BC39" s="841"/>
      <c r="BD39" s="841"/>
      <c r="BE39" s="841"/>
      <c r="BF39" s="841"/>
      <c r="BG39" s="841"/>
      <c r="BH39" s="842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ht="13.5">
      <c r="A40" s="838"/>
      <c r="B40" s="839"/>
      <c r="C40" s="839"/>
      <c r="D40" s="839"/>
      <c r="E40" s="263" t="s">
        <v>632</v>
      </c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49"/>
      <c r="AD40" s="849"/>
      <c r="AE40" s="849"/>
      <c r="AF40" s="849"/>
      <c r="AG40" s="850"/>
      <c r="AH40" s="851"/>
      <c r="AI40" s="851"/>
      <c r="AJ40" s="851"/>
      <c r="AK40" s="851"/>
      <c r="AL40" s="851"/>
      <c r="AM40" s="851"/>
      <c r="AN40" s="851"/>
      <c r="AO40" s="851"/>
      <c r="AP40" s="852"/>
      <c r="AQ40" s="843"/>
      <c r="AR40" s="844"/>
      <c r="AS40" s="844"/>
      <c r="AT40" s="844"/>
      <c r="AU40" s="844"/>
      <c r="AV40" s="844"/>
      <c r="AW40" s="844"/>
      <c r="AX40" s="844"/>
      <c r="AY40" s="845"/>
      <c r="AZ40" s="843"/>
      <c r="BA40" s="844"/>
      <c r="BB40" s="844"/>
      <c r="BC40" s="844"/>
      <c r="BD40" s="844"/>
      <c r="BE40" s="844"/>
      <c r="BF40" s="844"/>
      <c r="BG40" s="844"/>
      <c r="BH40" s="845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ht="13.5">
      <c r="A41" s="331"/>
      <c r="B41" s="332"/>
      <c r="C41" s="332"/>
      <c r="D41" s="332"/>
      <c r="E41" s="246" t="s">
        <v>633</v>
      </c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607"/>
      <c r="AH41" s="510"/>
      <c r="AI41" s="510"/>
      <c r="AJ41" s="510"/>
      <c r="AK41" s="510"/>
      <c r="AL41" s="510"/>
      <c r="AM41" s="510"/>
      <c r="AN41" s="510"/>
      <c r="AO41" s="510"/>
      <c r="AP41" s="511"/>
      <c r="AQ41" s="846"/>
      <c r="AR41" s="847"/>
      <c r="AS41" s="847"/>
      <c r="AT41" s="847"/>
      <c r="AU41" s="847"/>
      <c r="AV41" s="847"/>
      <c r="AW41" s="847"/>
      <c r="AX41" s="847"/>
      <c r="AY41" s="848"/>
      <c r="AZ41" s="846"/>
      <c r="BA41" s="847"/>
      <c r="BB41" s="847"/>
      <c r="BC41" s="847"/>
      <c r="BD41" s="847"/>
      <c r="BE41" s="847"/>
      <c r="BF41" s="847"/>
      <c r="BG41" s="847"/>
      <c r="BH41" s="848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ht="12.75">
      <c r="A42" s="88" t="s">
        <v>492</v>
      </c>
      <c r="B42" s="88"/>
      <c r="C42" s="88"/>
      <c r="D42" s="88"/>
      <c r="E42" s="79" t="s">
        <v>207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54"/>
      <c r="AI42" s="54"/>
      <c r="AJ42" s="54"/>
      <c r="AK42" s="54"/>
      <c r="AL42" s="54"/>
      <c r="AM42" s="54"/>
      <c r="AN42" s="54"/>
      <c r="AO42" s="54"/>
      <c r="AP42" s="54"/>
      <c r="AQ42" s="759"/>
      <c r="AR42" s="759"/>
      <c r="AS42" s="759"/>
      <c r="AT42" s="759"/>
      <c r="AU42" s="759"/>
      <c r="AV42" s="759"/>
      <c r="AW42" s="759"/>
      <c r="AX42" s="759"/>
      <c r="AY42" s="759"/>
      <c r="AZ42" s="759"/>
      <c r="BA42" s="759"/>
      <c r="BB42" s="759"/>
      <c r="BC42" s="759"/>
      <c r="BD42" s="759"/>
      <c r="BE42" s="759"/>
      <c r="BF42" s="759"/>
      <c r="BG42" s="759"/>
      <c r="BH42" s="759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ht="12.75">
      <c r="A43" s="88" t="s">
        <v>493</v>
      </c>
      <c r="B43" s="88"/>
      <c r="C43" s="88"/>
      <c r="D43" s="88"/>
      <c r="E43" s="59" t="s">
        <v>610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4"/>
      <c r="AI43" s="54"/>
      <c r="AJ43" s="54"/>
      <c r="AK43" s="54"/>
      <c r="AL43" s="54"/>
      <c r="AM43" s="54"/>
      <c r="AN43" s="54"/>
      <c r="AO43" s="54"/>
      <c r="AP43" s="54"/>
      <c r="AQ43" s="759"/>
      <c r="AR43" s="759"/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ht="12.75">
      <c r="A44" s="103"/>
      <c r="B44" s="418"/>
      <c r="C44" s="418"/>
      <c r="D44" s="418"/>
      <c r="E44" s="828" t="s">
        <v>611</v>
      </c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829"/>
      <c r="Z44" s="829"/>
      <c r="AA44" s="829"/>
      <c r="AB44" s="829"/>
      <c r="AC44" s="829"/>
      <c r="AD44" s="829"/>
      <c r="AE44" s="829"/>
      <c r="AF44" s="829"/>
      <c r="AG44" s="830"/>
      <c r="AH44" s="211"/>
      <c r="AI44" s="211"/>
      <c r="AJ44" s="211"/>
      <c r="AK44" s="211"/>
      <c r="AL44" s="211"/>
      <c r="AM44" s="211"/>
      <c r="AN44" s="211"/>
      <c r="AO44" s="211"/>
      <c r="AP44" s="212"/>
      <c r="AQ44" s="759"/>
      <c r="AR44" s="759"/>
      <c r="AS44" s="759"/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ht="12.75">
      <c r="A45" s="88"/>
      <c r="B45" s="88"/>
      <c r="C45" s="88"/>
      <c r="D45" s="88"/>
      <c r="E45" s="658" t="s">
        <v>209</v>
      </c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8"/>
      <c r="AF45" s="658"/>
      <c r="AG45" s="658"/>
      <c r="AH45" s="54"/>
      <c r="AI45" s="54"/>
      <c r="AJ45" s="54"/>
      <c r="AK45" s="54"/>
      <c r="AL45" s="54"/>
      <c r="AM45" s="54"/>
      <c r="AN45" s="54"/>
      <c r="AO45" s="54"/>
      <c r="AP45" s="54"/>
      <c r="AQ45" s="750">
        <v>275.7</v>
      </c>
      <c r="AR45" s="750"/>
      <c r="AS45" s="750"/>
      <c r="AT45" s="750"/>
      <c r="AU45" s="750"/>
      <c r="AV45" s="750"/>
      <c r="AW45" s="750"/>
      <c r="AX45" s="750"/>
      <c r="AY45" s="750"/>
      <c r="AZ45" s="750">
        <v>303.71</v>
      </c>
      <c r="BA45" s="750"/>
      <c r="BB45" s="750"/>
      <c r="BC45" s="750"/>
      <c r="BD45" s="750"/>
      <c r="BE45" s="750"/>
      <c r="BF45" s="750"/>
      <c r="BG45" s="750"/>
      <c r="BH45" s="750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ht="12.75">
      <c r="A46" s="88" t="s">
        <v>494</v>
      </c>
      <c r="B46" s="88"/>
      <c r="C46" s="88"/>
      <c r="D46" s="88"/>
      <c r="E46" s="828" t="s">
        <v>210</v>
      </c>
      <c r="F46" s="829"/>
      <c r="G46" s="829"/>
      <c r="H46" s="829"/>
      <c r="I46" s="829"/>
      <c r="J46" s="829"/>
      <c r="K46" s="829"/>
      <c r="L46" s="829"/>
      <c r="M46" s="829"/>
      <c r="N46" s="829"/>
      <c r="O46" s="829"/>
      <c r="P46" s="829"/>
      <c r="Q46" s="829"/>
      <c r="R46" s="829"/>
      <c r="S46" s="829"/>
      <c r="T46" s="829"/>
      <c r="U46" s="829"/>
      <c r="V46" s="829"/>
      <c r="W46" s="829"/>
      <c r="X46" s="829"/>
      <c r="Y46" s="829"/>
      <c r="Z46" s="829"/>
      <c r="AA46" s="829"/>
      <c r="AB46" s="829"/>
      <c r="AC46" s="829"/>
      <c r="AD46" s="829"/>
      <c r="AE46" s="829"/>
      <c r="AF46" s="829"/>
      <c r="AG46" s="830"/>
      <c r="AH46" s="54"/>
      <c r="AI46" s="54"/>
      <c r="AJ46" s="54"/>
      <c r="AK46" s="54"/>
      <c r="AL46" s="54"/>
      <c r="AM46" s="54"/>
      <c r="AN46" s="54"/>
      <c r="AO46" s="54"/>
      <c r="AP46" s="54"/>
      <c r="AQ46" s="750">
        <v>53.78</v>
      </c>
      <c r="AR46" s="750"/>
      <c r="AS46" s="750"/>
      <c r="AT46" s="750"/>
      <c r="AU46" s="750"/>
      <c r="AV46" s="750"/>
      <c r="AW46" s="750"/>
      <c r="AX46" s="750"/>
      <c r="AY46" s="750"/>
      <c r="AZ46" s="750">
        <v>67.62</v>
      </c>
      <c r="BA46" s="750"/>
      <c r="BB46" s="750"/>
      <c r="BC46" s="750"/>
      <c r="BD46" s="750"/>
      <c r="BE46" s="750"/>
      <c r="BF46" s="750"/>
      <c r="BG46" s="750"/>
      <c r="BH46" s="750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4:115" ht="12.7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 s="41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4:115" ht="12.7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4:115" ht="12.7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4:51" ht="12.7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4:51" ht="12.7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</sheetData>
  <mergeCells count="180">
    <mergeCell ref="M6:AV6"/>
    <mergeCell ref="E44:AG44"/>
    <mergeCell ref="AH44:AP44"/>
    <mergeCell ref="E41:AG41"/>
    <mergeCell ref="E40:AG40"/>
    <mergeCell ref="AH39:AP41"/>
    <mergeCell ref="AQ39:AY41"/>
    <mergeCell ref="AZ46:BH46"/>
    <mergeCell ref="AZ44:BH44"/>
    <mergeCell ref="AZ45:BH45"/>
    <mergeCell ref="AQ42:AY42"/>
    <mergeCell ref="AZ42:BH42"/>
    <mergeCell ref="AZ43:BH43"/>
    <mergeCell ref="AQ44:AY44"/>
    <mergeCell ref="AZ39:BH41"/>
    <mergeCell ref="A46:D46"/>
    <mergeCell ref="E46:AG46"/>
    <mergeCell ref="AH46:AP46"/>
    <mergeCell ref="AQ46:AY46"/>
    <mergeCell ref="A45:D45"/>
    <mergeCell ref="E45:AG45"/>
    <mergeCell ref="AH45:AP45"/>
    <mergeCell ref="AQ45:AY45"/>
    <mergeCell ref="A44:D44"/>
    <mergeCell ref="A43:D43"/>
    <mergeCell ref="E43:AG43"/>
    <mergeCell ref="AH43:AP43"/>
    <mergeCell ref="AQ43:AY43"/>
    <mergeCell ref="A42:D42"/>
    <mergeCell ref="E42:AG42"/>
    <mergeCell ref="A39:D41"/>
    <mergeCell ref="E39:AG39"/>
    <mergeCell ref="AH42:AP42"/>
    <mergeCell ref="AZ37:BH37"/>
    <mergeCell ref="AZ38:BH38"/>
    <mergeCell ref="A38:D38"/>
    <mergeCell ref="E38:AG38"/>
    <mergeCell ref="AH38:AP38"/>
    <mergeCell ref="AQ38:AY38"/>
    <mergeCell ref="A37:D37"/>
    <mergeCell ref="E37:AG37"/>
    <mergeCell ref="AH37:AP37"/>
    <mergeCell ref="AQ37:AY37"/>
    <mergeCell ref="AZ35:BH35"/>
    <mergeCell ref="A36:D36"/>
    <mergeCell ref="E36:AG36"/>
    <mergeCell ref="AH36:AP36"/>
    <mergeCell ref="AQ36:AY36"/>
    <mergeCell ref="AZ36:BH36"/>
    <mergeCell ref="A35:D35"/>
    <mergeCell ref="E35:AG35"/>
    <mergeCell ref="AH35:AP35"/>
    <mergeCell ref="AQ35:AY35"/>
    <mergeCell ref="AZ33:BH33"/>
    <mergeCell ref="A34:D34"/>
    <mergeCell ref="E34:AG34"/>
    <mergeCell ref="AH34:AP34"/>
    <mergeCell ref="AQ34:AY34"/>
    <mergeCell ref="AZ34:BH34"/>
    <mergeCell ref="A33:D33"/>
    <mergeCell ref="E33:AG33"/>
    <mergeCell ref="AH33:AP33"/>
    <mergeCell ref="AQ33:AY33"/>
    <mergeCell ref="AZ31:BH31"/>
    <mergeCell ref="A32:D32"/>
    <mergeCell ref="E32:AG32"/>
    <mergeCell ref="AH32:AP32"/>
    <mergeCell ref="AQ32:AY32"/>
    <mergeCell ref="AZ32:BH32"/>
    <mergeCell ref="A31:D31"/>
    <mergeCell ref="E31:AG31"/>
    <mergeCell ref="AH31:AP31"/>
    <mergeCell ref="AQ31:AY31"/>
    <mergeCell ref="AZ29:BH29"/>
    <mergeCell ref="A30:D30"/>
    <mergeCell ref="E30:AG30"/>
    <mergeCell ref="AH30:AP30"/>
    <mergeCell ref="AQ30:AY30"/>
    <mergeCell ref="AZ30:BH30"/>
    <mergeCell ref="A29:D29"/>
    <mergeCell ref="E29:AG29"/>
    <mergeCell ref="AH29:AP29"/>
    <mergeCell ref="AQ29:AY29"/>
    <mergeCell ref="AZ27:BH27"/>
    <mergeCell ref="A28:D28"/>
    <mergeCell ref="E28:AG28"/>
    <mergeCell ref="AH28:AP28"/>
    <mergeCell ref="AQ28:AY28"/>
    <mergeCell ref="AZ28:BH28"/>
    <mergeCell ref="A27:D27"/>
    <mergeCell ref="E27:AG27"/>
    <mergeCell ref="AH27:AP27"/>
    <mergeCell ref="AQ27:AY27"/>
    <mergeCell ref="A25:D25"/>
    <mergeCell ref="E25:AG25"/>
    <mergeCell ref="AH25:AP25"/>
    <mergeCell ref="AQ25:AY25"/>
    <mergeCell ref="A26:D26"/>
    <mergeCell ref="E26:AG26"/>
    <mergeCell ref="AH26:AP26"/>
    <mergeCell ref="AQ26:AY26"/>
    <mergeCell ref="AQ13:AY14"/>
    <mergeCell ref="AZ13:BH14"/>
    <mergeCell ref="E14:AG14"/>
    <mergeCell ref="AQ15:AY15"/>
    <mergeCell ref="AZ15:BH15"/>
    <mergeCell ref="AH15:AP15"/>
    <mergeCell ref="E21:AG21"/>
    <mergeCell ref="E20:AG20"/>
    <mergeCell ref="AH13:AP14"/>
    <mergeCell ref="A18:D18"/>
    <mergeCell ref="AH16:AP16"/>
    <mergeCell ref="AH17:AP17"/>
    <mergeCell ref="AH19:AP19"/>
    <mergeCell ref="E18:AG18"/>
    <mergeCell ref="A13:D14"/>
    <mergeCell ref="E13:AG13"/>
    <mergeCell ref="E19:AG19"/>
    <mergeCell ref="E15:AG15"/>
    <mergeCell ref="E16:AG16"/>
    <mergeCell ref="A3:BH3"/>
    <mergeCell ref="A8:D8"/>
    <mergeCell ref="E8:AG8"/>
    <mergeCell ref="A4:BH4"/>
    <mergeCell ref="AH8:AP8"/>
    <mergeCell ref="AQ8:AY9"/>
    <mergeCell ref="AZ8:BH9"/>
    <mergeCell ref="A23:D23"/>
    <mergeCell ref="E23:AG23"/>
    <mergeCell ref="AH23:AP23"/>
    <mergeCell ref="AH18:AP18"/>
    <mergeCell ref="A20:D20"/>
    <mergeCell ref="A19:D19"/>
    <mergeCell ref="A21:D21"/>
    <mergeCell ref="AH21:AP21"/>
    <mergeCell ref="A22:D22"/>
    <mergeCell ref="E22:AG22"/>
    <mergeCell ref="A24:D24"/>
    <mergeCell ref="E9:AG9"/>
    <mergeCell ref="AH11:AP12"/>
    <mergeCell ref="E12:AG12"/>
    <mergeCell ref="A16:D16"/>
    <mergeCell ref="A17:D17"/>
    <mergeCell ref="E17:AG17"/>
    <mergeCell ref="AH10:AP10"/>
    <mergeCell ref="A15:D15"/>
    <mergeCell ref="E11:AG11"/>
    <mergeCell ref="AZ11:BH12"/>
    <mergeCell ref="AQ11:AY12"/>
    <mergeCell ref="A9:D9"/>
    <mergeCell ref="A10:D10"/>
    <mergeCell ref="AQ10:AY10"/>
    <mergeCell ref="AZ10:BH10"/>
    <mergeCell ref="E10:AG10"/>
    <mergeCell ref="AH9:AP9"/>
    <mergeCell ref="A11:D12"/>
    <mergeCell ref="AQ16:AY16"/>
    <mergeCell ref="AZ16:BH16"/>
    <mergeCell ref="AQ20:AY20"/>
    <mergeCell ref="AZ20:BH20"/>
    <mergeCell ref="AQ17:AY17"/>
    <mergeCell ref="AZ18:BH18"/>
    <mergeCell ref="AZ17:BH17"/>
    <mergeCell ref="AQ18:AY18"/>
    <mergeCell ref="AQ19:AY19"/>
    <mergeCell ref="AZ19:BH19"/>
    <mergeCell ref="AH20:AP20"/>
    <mergeCell ref="AQ21:AY21"/>
    <mergeCell ref="AZ21:BH21"/>
    <mergeCell ref="AZ26:BH26"/>
    <mergeCell ref="AZ23:BH23"/>
    <mergeCell ref="AZ25:BH25"/>
    <mergeCell ref="AQ23:AY23"/>
    <mergeCell ref="AQ22:AY22"/>
    <mergeCell ref="AZ22:BH22"/>
    <mergeCell ref="AH22:AP22"/>
    <mergeCell ref="E24:AG24"/>
    <mergeCell ref="AH24:AP24"/>
    <mergeCell ref="AQ24:AY24"/>
    <mergeCell ref="AZ24:BH24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GE46"/>
  <sheetViews>
    <sheetView view="pageBreakPreview" zoomScaleSheetLayoutView="100" workbookViewId="0" topLeftCell="AS1">
      <selection activeCell="EY38" sqref="EY38"/>
    </sheetView>
  </sheetViews>
  <sheetFormatPr defaultColWidth="9.00390625" defaultRowHeight="12.75"/>
  <cols>
    <col min="1" max="3" width="1.37890625" style="5" customWidth="1"/>
    <col min="4" max="4" width="2.875" style="5" customWidth="1"/>
    <col min="5" max="27" width="1.37890625" style="5" customWidth="1"/>
    <col min="28" max="28" width="4.75390625" style="5" customWidth="1"/>
    <col min="29" max="29" width="1.37890625" style="5" hidden="1" customWidth="1"/>
    <col min="30" max="30" width="0.6171875" style="5" hidden="1" customWidth="1"/>
    <col min="31" max="31" width="2.625" style="5" customWidth="1"/>
    <col min="32" max="32" width="2.375" style="5" customWidth="1"/>
    <col min="33" max="33" width="0.2421875" style="5" customWidth="1"/>
    <col min="34" max="34" width="0.6171875" style="5" customWidth="1"/>
    <col min="35" max="35" width="2.375" style="5" customWidth="1"/>
    <col min="36" max="36" width="2.25390625" style="5" customWidth="1"/>
    <col min="37" max="37" width="2.75390625" style="5" customWidth="1"/>
    <col min="38" max="38" width="3.375" style="5" customWidth="1"/>
    <col min="39" max="39" width="1.37890625" style="5" customWidth="1"/>
    <col min="40" max="40" width="2.875" style="5" customWidth="1"/>
    <col min="41" max="41" width="1.875" style="5" hidden="1" customWidth="1"/>
    <col min="42" max="42" width="2.625" style="5" hidden="1" customWidth="1"/>
    <col min="43" max="43" width="3.875" style="5" hidden="1" customWidth="1"/>
    <col min="44" max="44" width="6.75390625" style="5" customWidth="1"/>
    <col min="45" max="45" width="1.12109375" style="5" customWidth="1"/>
    <col min="46" max="46" width="0.37109375" style="5" hidden="1" customWidth="1"/>
    <col min="47" max="47" width="1.625" style="5" hidden="1" customWidth="1"/>
    <col min="48" max="48" width="3.625" style="5" customWidth="1"/>
    <col min="49" max="49" width="2.875" style="5" customWidth="1"/>
    <col min="50" max="50" width="0.12890625" style="5" customWidth="1"/>
    <col min="51" max="51" width="3.875" style="5" customWidth="1"/>
    <col min="52" max="52" width="2.875" style="5" customWidth="1"/>
    <col min="53" max="53" width="0.37109375" style="5" customWidth="1"/>
    <col min="54" max="54" width="3.75390625" style="5" customWidth="1"/>
    <col min="55" max="55" width="3.375" style="5" customWidth="1"/>
    <col min="56" max="56" width="0.2421875" style="5" customWidth="1"/>
    <col min="57" max="57" width="3.25390625" style="5" customWidth="1"/>
    <col min="58" max="58" width="2.375" style="5" customWidth="1"/>
    <col min="59" max="59" width="0.74609375" style="5" customWidth="1"/>
    <col min="60" max="60" width="2.625" style="5" customWidth="1"/>
    <col min="61" max="61" width="3.00390625" style="5" customWidth="1"/>
    <col min="62" max="62" width="1.12109375" style="5" customWidth="1"/>
    <col min="63" max="63" width="2.875" style="5" hidden="1" customWidth="1"/>
    <col min="64" max="64" width="3.00390625" style="5" customWidth="1"/>
    <col min="65" max="65" width="2.875" style="5" customWidth="1"/>
    <col min="66" max="66" width="0.37109375" style="5" customWidth="1"/>
    <col min="67" max="67" width="3.625" style="5" customWidth="1"/>
    <col min="68" max="68" width="1.75390625" style="5" customWidth="1"/>
    <col min="69" max="69" width="2.125" style="5" hidden="1" customWidth="1"/>
    <col min="70" max="70" width="2.25390625" style="5" customWidth="1"/>
    <col min="71" max="71" width="3.125" style="5" customWidth="1"/>
    <col min="72" max="72" width="0.12890625" style="5" customWidth="1"/>
    <col min="73" max="73" width="2.75390625" style="5" customWidth="1"/>
    <col min="74" max="74" width="2.625" style="5" customWidth="1"/>
    <col min="75" max="75" width="0.74609375" style="5" customWidth="1"/>
    <col min="76" max="78" width="1.37890625" style="5" customWidth="1"/>
    <col min="79" max="79" width="3.25390625" style="5" customWidth="1"/>
    <col min="80" max="80" width="1.37890625" style="5" customWidth="1"/>
    <col min="81" max="81" width="3.875" style="5" customWidth="1"/>
    <col min="82" max="82" width="1.37890625" style="5" hidden="1" customWidth="1"/>
    <col min="83" max="83" width="1.37890625" style="5" customWidth="1"/>
    <col min="84" max="84" width="2.875" style="5" customWidth="1"/>
    <col min="85" max="87" width="1.37890625" style="5" customWidth="1"/>
    <col min="88" max="88" width="1.75390625" style="5" customWidth="1"/>
    <col min="89" max="89" width="4.75390625" style="5" customWidth="1"/>
    <col min="90" max="90" width="1.37890625" style="5" customWidth="1"/>
    <col min="91" max="91" width="2.75390625" style="5" customWidth="1"/>
    <col min="92" max="94" width="1.37890625" style="5" customWidth="1"/>
    <col min="95" max="95" width="4.25390625" style="5" customWidth="1"/>
    <col min="96" max="97" width="1.37890625" style="5" customWidth="1"/>
    <col min="98" max="98" width="2.25390625" style="5" customWidth="1"/>
    <col min="99" max="101" width="1.37890625" style="5" customWidth="1"/>
    <col min="102" max="102" width="3.00390625" style="5" customWidth="1"/>
    <col min="103" max="103" width="2.875" style="5" customWidth="1"/>
    <col min="104" max="104" width="3.75390625" style="5" customWidth="1"/>
    <col min="105" max="105" width="4.00390625" style="5" customWidth="1"/>
    <col min="106" max="106" width="1.37890625" style="5" customWidth="1"/>
    <col min="107" max="107" width="2.00390625" style="5" customWidth="1"/>
    <col min="108" max="108" width="1.625" style="5" customWidth="1"/>
    <col min="109" max="110" width="1.37890625" style="5" customWidth="1"/>
    <col min="111" max="111" width="4.375" style="5" customWidth="1"/>
    <col min="112" max="117" width="1.37890625" style="5" customWidth="1"/>
    <col min="118" max="118" width="1.625" style="5" customWidth="1"/>
    <col min="119" max="119" width="1.37890625" style="5" customWidth="1"/>
    <col min="120" max="120" width="2.375" style="5" customWidth="1"/>
    <col min="121" max="121" width="3.75390625" style="5" customWidth="1"/>
    <col min="122" max="122" width="1.37890625" style="5" customWidth="1"/>
    <col min="123" max="123" width="2.125" style="5" customWidth="1"/>
    <col min="124" max="126" width="1.37890625" style="5" customWidth="1"/>
    <col min="127" max="127" width="3.875" style="5" customWidth="1"/>
    <col min="128" max="129" width="1.37890625" style="5" customWidth="1"/>
    <col min="130" max="130" width="1.875" style="5" customWidth="1"/>
    <col min="131" max="131" width="2.75390625" style="5" customWidth="1"/>
    <col min="132" max="132" width="0.2421875" style="5" customWidth="1"/>
    <col min="133" max="135" width="1.37890625" style="5" customWidth="1"/>
    <col min="136" max="136" width="5.375" style="5" customWidth="1"/>
    <col min="137" max="137" width="5.125" style="5" customWidth="1"/>
    <col min="138" max="138" width="1.37890625" style="5" customWidth="1"/>
    <col min="139" max="139" width="1.625" style="5" customWidth="1"/>
    <col min="140" max="147" width="1.37890625" style="5" customWidth="1"/>
    <col min="148" max="148" width="0.2421875" style="5" customWidth="1"/>
    <col min="149" max="149" width="1.37890625" style="5" hidden="1" customWidth="1"/>
    <col min="150" max="164" width="1.37890625" style="5" customWidth="1"/>
    <col min="165" max="165" width="6.25390625" style="5" customWidth="1"/>
    <col min="166" max="166" width="1.37890625" style="5" customWidth="1"/>
    <col min="167" max="167" width="1.25" style="5" customWidth="1"/>
    <col min="168" max="181" width="1.37890625" style="5" customWidth="1"/>
    <col min="182" max="182" width="3.00390625" style="5" customWidth="1"/>
    <col min="183" max="16384" width="1.37890625" style="5" customWidth="1"/>
  </cols>
  <sheetData>
    <row r="1" spans="1:9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N1" s="6" t="s">
        <v>634</v>
      </c>
      <c r="BP1" s="4"/>
      <c r="BQ1" s="4"/>
      <c r="BR1" s="4"/>
      <c r="BS1" s="4"/>
      <c r="BT1" s="4"/>
      <c r="BU1" s="4"/>
      <c r="BV1" s="4"/>
      <c r="CM1" s="6"/>
    </row>
    <row r="2" spans="1:7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91" s="8" customFormat="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88" t="s">
        <v>635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</row>
    <row r="4" spans="1:91" s="8" customFormat="1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88" t="s">
        <v>636</v>
      </c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</row>
    <row r="5" spans="1:91" s="8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87" t="s">
        <v>116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16"/>
      <c r="CM5" s="16"/>
    </row>
    <row r="6" spans="1:75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O6" s="760" t="s">
        <v>128</v>
      </c>
      <c r="AP6" s="760"/>
      <c r="AQ6" s="760"/>
      <c r="AR6" s="427"/>
      <c r="AS6" s="427"/>
      <c r="AT6" s="427"/>
      <c r="AU6" s="427"/>
      <c r="AV6" s="427"/>
      <c r="AW6" s="427"/>
      <c r="AX6" s="427"/>
      <c r="AY6" s="42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6"/>
    </row>
    <row r="7" spans="1:187" ht="13.5">
      <c r="A7" s="191" t="s">
        <v>168</v>
      </c>
      <c r="B7" s="191"/>
      <c r="C7" s="191"/>
      <c r="D7" s="191"/>
      <c r="E7" s="191" t="s">
        <v>303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 t="s">
        <v>206</v>
      </c>
      <c r="AH7" s="191"/>
      <c r="AI7" s="191"/>
      <c r="AJ7" s="191"/>
      <c r="AK7" s="191"/>
      <c r="AL7" s="191"/>
      <c r="AM7" s="191"/>
      <c r="AN7" s="191"/>
      <c r="AO7" s="191"/>
      <c r="AP7" s="191"/>
      <c r="AQ7" s="192"/>
      <c r="AR7" s="938" t="s">
        <v>313</v>
      </c>
      <c r="AS7" s="939"/>
      <c r="AT7" s="939"/>
      <c r="AU7" s="939"/>
      <c r="AV7" s="939"/>
      <c r="AW7" s="939"/>
      <c r="AX7" s="939"/>
      <c r="AY7" s="939"/>
      <c r="AZ7" s="939"/>
      <c r="BA7" s="939"/>
      <c r="BB7" s="939"/>
      <c r="BC7" s="939"/>
      <c r="BD7" s="939"/>
      <c r="BE7" s="939"/>
      <c r="BF7" s="939"/>
      <c r="BG7" s="940"/>
      <c r="BH7" s="887" t="s">
        <v>319</v>
      </c>
      <c r="BI7" s="887"/>
      <c r="BJ7" s="887"/>
      <c r="BK7" s="887"/>
      <c r="BL7" s="887"/>
      <c r="BM7" s="887"/>
      <c r="BN7" s="887"/>
      <c r="BO7" s="887"/>
      <c r="BP7" s="887"/>
      <c r="BQ7" s="887"/>
      <c r="BR7" s="887"/>
      <c r="BS7" s="887"/>
      <c r="BT7" s="887"/>
      <c r="BU7" s="887"/>
      <c r="BV7" s="887"/>
      <c r="BW7" s="888"/>
      <c r="BX7" s="944" t="s">
        <v>316</v>
      </c>
      <c r="BY7" s="945"/>
      <c r="BZ7" s="945"/>
      <c r="CA7" s="945"/>
      <c r="CB7" s="945"/>
      <c r="CC7" s="945"/>
      <c r="CD7" s="945"/>
      <c r="CE7" s="945"/>
      <c r="CF7" s="945"/>
      <c r="CG7" s="945"/>
      <c r="CH7" s="945"/>
      <c r="CI7" s="945"/>
      <c r="CJ7" s="945"/>
      <c r="CK7" s="945"/>
      <c r="CL7" s="945"/>
      <c r="CM7" s="946"/>
      <c r="CN7" s="944" t="s">
        <v>329</v>
      </c>
      <c r="CO7" s="945"/>
      <c r="CP7" s="945"/>
      <c r="CQ7" s="945"/>
      <c r="CR7" s="945"/>
      <c r="CS7" s="945"/>
      <c r="CT7" s="945"/>
      <c r="CU7" s="945"/>
      <c r="CV7" s="945"/>
      <c r="CW7" s="945"/>
      <c r="CX7" s="945"/>
      <c r="CY7" s="945"/>
      <c r="CZ7" s="945"/>
      <c r="DA7" s="945"/>
      <c r="DB7" s="945"/>
      <c r="DC7" s="946"/>
      <c r="DD7" s="956" t="s">
        <v>319</v>
      </c>
      <c r="DE7" s="957"/>
      <c r="DF7" s="957"/>
      <c r="DG7" s="957"/>
      <c r="DH7" s="957"/>
      <c r="DI7" s="957"/>
      <c r="DJ7" s="957"/>
      <c r="DK7" s="957"/>
      <c r="DL7" s="957"/>
      <c r="DM7" s="957"/>
      <c r="DN7" s="957"/>
      <c r="DO7" s="957"/>
      <c r="DP7" s="957"/>
      <c r="DQ7" s="957"/>
      <c r="DR7" s="957"/>
      <c r="DS7" s="958"/>
      <c r="DT7" s="951" t="s">
        <v>656</v>
      </c>
      <c r="DU7" s="952"/>
      <c r="DV7" s="952"/>
      <c r="DW7" s="952"/>
      <c r="DX7" s="952"/>
      <c r="DY7" s="952"/>
      <c r="DZ7" s="952"/>
      <c r="EA7" s="952"/>
      <c r="EB7" s="952"/>
      <c r="EC7" s="952"/>
      <c r="ED7" s="952"/>
      <c r="EE7" s="952"/>
      <c r="EF7" s="952"/>
      <c r="EG7" s="952"/>
      <c r="EH7" s="952"/>
      <c r="EI7" s="953"/>
      <c r="EJ7" s="951" t="s">
        <v>657</v>
      </c>
      <c r="EK7" s="952"/>
      <c r="EL7" s="952"/>
      <c r="EM7" s="952"/>
      <c r="EN7" s="952"/>
      <c r="EO7" s="952"/>
      <c r="EP7" s="952"/>
      <c r="EQ7" s="952"/>
      <c r="ER7" s="952"/>
      <c r="ES7" s="952"/>
      <c r="ET7" s="952"/>
      <c r="EU7" s="952"/>
      <c r="EV7" s="952"/>
      <c r="EW7" s="952"/>
      <c r="EX7" s="952"/>
      <c r="EY7" s="952"/>
      <c r="EZ7" s="952"/>
      <c r="FA7" s="952"/>
      <c r="FB7" s="952"/>
      <c r="FC7" s="952"/>
      <c r="FD7" s="952"/>
      <c r="FE7" s="952"/>
      <c r="FF7" s="952"/>
      <c r="FG7" s="953"/>
      <c r="FH7" s="932" t="s">
        <v>211</v>
      </c>
      <c r="FI7" s="933"/>
      <c r="FJ7" s="933"/>
      <c r="FK7" s="933"/>
      <c r="FL7" s="933"/>
      <c r="FM7" s="933"/>
      <c r="FN7" s="933"/>
      <c r="FO7" s="933"/>
      <c r="FP7" s="933"/>
      <c r="FQ7" s="933"/>
      <c r="FR7" s="933"/>
      <c r="FS7" s="933"/>
      <c r="FT7" s="933"/>
      <c r="FU7" s="933"/>
      <c r="FV7" s="933"/>
      <c r="FW7" s="933"/>
      <c r="FX7" s="933"/>
      <c r="FY7" s="933"/>
      <c r="FZ7" s="933"/>
      <c r="GA7" s="933"/>
      <c r="GB7" s="933"/>
      <c r="GC7" s="933"/>
      <c r="GD7" s="933"/>
      <c r="GE7" s="934"/>
    </row>
    <row r="8" spans="1:187" ht="13.5">
      <c r="A8" s="361" t="s">
        <v>169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92"/>
      <c r="AR8" s="941"/>
      <c r="AS8" s="942"/>
      <c r="AT8" s="942"/>
      <c r="AU8" s="942"/>
      <c r="AV8" s="942"/>
      <c r="AW8" s="942"/>
      <c r="AX8" s="942"/>
      <c r="AY8" s="942"/>
      <c r="AZ8" s="942"/>
      <c r="BA8" s="942"/>
      <c r="BB8" s="942"/>
      <c r="BC8" s="942"/>
      <c r="BD8" s="942"/>
      <c r="BE8" s="942"/>
      <c r="BF8" s="942"/>
      <c r="BG8" s="943"/>
      <c r="BH8" s="189" t="s">
        <v>314</v>
      </c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363"/>
      <c r="BX8" s="947"/>
      <c r="BY8" s="948"/>
      <c r="BZ8" s="948"/>
      <c r="CA8" s="948"/>
      <c r="CB8" s="948"/>
      <c r="CC8" s="948"/>
      <c r="CD8" s="948"/>
      <c r="CE8" s="948"/>
      <c r="CF8" s="948"/>
      <c r="CG8" s="948"/>
      <c r="CH8" s="948"/>
      <c r="CI8" s="948"/>
      <c r="CJ8" s="948"/>
      <c r="CK8" s="948"/>
      <c r="CL8" s="948"/>
      <c r="CM8" s="949"/>
      <c r="CN8" s="947"/>
      <c r="CO8" s="948"/>
      <c r="CP8" s="948"/>
      <c r="CQ8" s="948"/>
      <c r="CR8" s="948"/>
      <c r="CS8" s="948"/>
      <c r="CT8" s="948"/>
      <c r="CU8" s="948"/>
      <c r="CV8" s="948"/>
      <c r="CW8" s="948"/>
      <c r="CX8" s="948"/>
      <c r="CY8" s="948"/>
      <c r="CZ8" s="948"/>
      <c r="DA8" s="948"/>
      <c r="DB8" s="948"/>
      <c r="DC8" s="949"/>
      <c r="DD8" s="954" t="s">
        <v>318</v>
      </c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955"/>
      <c r="DT8" s="950" t="s">
        <v>293</v>
      </c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35"/>
      <c r="EJ8" s="950" t="s">
        <v>658</v>
      </c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35"/>
      <c r="FH8" s="935"/>
      <c r="FI8" s="936"/>
      <c r="FJ8" s="936"/>
      <c r="FK8" s="936"/>
      <c r="FL8" s="936"/>
      <c r="FM8" s="936"/>
      <c r="FN8" s="936"/>
      <c r="FO8" s="936"/>
      <c r="FP8" s="936"/>
      <c r="FQ8" s="936"/>
      <c r="FR8" s="936"/>
      <c r="FS8" s="936"/>
      <c r="FT8" s="936"/>
      <c r="FU8" s="936"/>
      <c r="FV8" s="936"/>
      <c r="FW8" s="936"/>
      <c r="FX8" s="936"/>
      <c r="FY8" s="936"/>
      <c r="FZ8" s="936"/>
      <c r="GA8" s="936"/>
      <c r="GB8" s="936"/>
      <c r="GC8" s="936"/>
      <c r="GD8" s="936"/>
      <c r="GE8" s="937"/>
    </row>
    <row r="9" spans="1:187" ht="12.7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90"/>
      <c r="AR9" s="364" t="s">
        <v>211</v>
      </c>
      <c r="AS9" s="189"/>
      <c r="AT9" s="189"/>
      <c r="AU9" s="189"/>
      <c r="AV9" s="189" t="s">
        <v>207</v>
      </c>
      <c r="AW9" s="189"/>
      <c r="AX9" s="189"/>
      <c r="AY9" s="189" t="s">
        <v>208</v>
      </c>
      <c r="AZ9" s="189"/>
      <c r="BA9" s="189"/>
      <c r="BB9" s="189" t="s">
        <v>209</v>
      </c>
      <c r="BC9" s="189"/>
      <c r="BD9" s="189"/>
      <c r="BE9" s="189" t="s">
        <v>210</v>
      </c>
      <c r="BF9" s="189"/>
      <c r="BG9" s="189"/>
      <c r="BH9" s="189" t="s">
        <v>211</v>
      </c>
      <c r="BI9" s="189"/>
      <c r="BJ9" s="189"/>
      <c r="BK9" s="189"/>
      <c r="BL9" s="189" t="s">
        <v>207</v>
      </c>
      <c r="BM9" s="189"/>
      <c r="BN9" s="189"/>
      <c r="BO9" s="189" t="s">
        <v>208</v>
      </c>
      <c r="BP9" s="189"/>
      <c r="BQ9" s="189"/>
      <c r="BR9" s="189" t="s">
        <v>209</v>
      </c>
      <c r="BS9" s="189"/>
      <c r="BT9" s="189"/>
      <c r="BU9" s="189" t="s">
        <v>210</v>
      </c>
      <c r="BV9" s="189"/>
      <c r="BW9" s="363"/>
      <c r="BX9" s="364" t="s">
        <v>211</v>
      </c>
      <c r="BY9" s="189"/>
      <c r="BZ9" s="189"/>
      <c r="CA9" s="189"/>
      <c r="CB9" s="189" t="s">
        <v>207</v>
      </c>
      <c r="CC9" s="189"/>
      <c r="CD9" s="189"/>
      <c r="CE9" s="189" t="s">
        <v>208</v>
      </c>
      <c r="CF9" s="189"/>
      <c r="CG9" s="189"/>
      <c r="CH9" s="189" t="s">
        <v>209</v>
      </c>
      <c r="CI9" s="189"/>
      <c r="CJ9" s="189"/>
      <c r="CK9" s="189" t="s">
        <v>210</v>
      </c>
      <c r="CL9" s="189"/>
      <c r="CM9" s="363"/>
      <c r="CN9" s="364" t="s">
        <v>211</v>
      </c>
      <c r="CO9" s="189"/>
      <c r="CP9" s="189"/>
      <c r="CQ9" s="189"/>
      <c r="CR9" s="189" t="s">
        <v>207</v>
      </c>
      <c r="CS9" s="189"/>
      <c r="CT9" s="189"/>
      <c r="CU9" s="189" t="s">
        <v>208</v>
      </c>
      <c r="CV9" s="189"/>
      <c r="CW9" s="189"/>
      <c r="CX9" s="189" t="s">
        <v>209</v>
      </c>
      <c r="CY9" s="189"/>
      <c r="CZ9" s="189"/>
      <c r="DA9" s="189" t="s">
        <v>210</v>
      </c>
      <c r="DB9" s="189"/>
      <c r="DC9" s="363"/>
      <c r="DD9" s="213" t="s">
        <v>211</v>
      </c>
      <c r="DE9" s="189"/>
      <c r="DF9" s="189"/>
      <c r="DG9" s="189"/>
      <c r="DH9" s="189" t="s">
        <v>207</v>
      </c>
      <c r="DI9" s="189"/>
      <c r="DJ9" s="189"/>
      <c r="DK9" s="189" t="s">
        <v>208</v>
      </c>
      <c r="DL9" s="189"/>
      <c r="DM9" s="189"/>
      <c r="DN9" s="189" t="s">
        <v>209</v>
      </c>
      <c r="DO9" s="189"/>
      <c r="DP9" s="189"/>
      <c r="DQ9" s="189" t="s">
        <v>210</v>
      </c>
      <c r="DR9" s="189"/>
      <c r="DS9" s="363"/>
      <c r="DT9" s="364" t="s">
        <v>211</v>
      </c>
      <c r="DU9" s="189"/>
      <c r="DV9" s="189"/>
      <c r="DW9" s="189"/>
      <c r="DX9" s="189" t="s">
        <v>207</v>
      </c>
      <c r="DY9" s="189"/>
      <c r="DZ9" s="189"/>
      <c r="EA9" s="189" t="s">
        <v>208</v>
      </c>
      <c r="EB9" s="189"/>
      <c r="EC9" s="189"/>
      <c r="ED9" s="189" t="s">
        <v>209</v>
      </c>
      <c r="EE9" s="189"/>
      <c r="EF9" s="189"/>
      <c r="EG9" s="189" t="s">
        <v>210</v>
      </c>
      <c r="EH9" s="189"/>
      <c r="EI9" s="363"/>
      <c r="EJ9" s="364" t="s">
        <v>211</v>
      </c>
      <c r="EK9" s="189"/>
      <c r="EL9" s="189"/>
      <c r="EM9" s="189"/>
      <c r="EN9" s="189" t="s">
        <v>207</v>
      </c>
      <c r="EO9" s="189"/>
      <c r="EP9" s="189"/>
      <c r="EQ9" s="189"/>
      <c r="ER9" s="189"/>
      <c r="ES9" s="189" t="s">
        <v>208</v>
      </c>
      <c r="ET9" s="189"/>
      <c r="EU9" s="189"/>
      <c r="EV9" s="189"/>
      <c r="EW9" s="189"/>
      <c r="EX9" s="189" t="s">
        <v>209</v>
      </c>
      <c r="EY9" s="189"/>
      <c r="EZ9" s="189"/>
      <c r="FA9" s="189"/>
      <c r="FB9" s="189"/>
      <c r="FC9" s="189" t="s">
        <v>210</v>
      </c>
      <c r="FD9" s="189"/>
      <c r="FE9" s="189"/>
      <c r="FF9" s="189"/>
      <c r="FG9" s="363"/>
      <c r="FH9" s="364" t="s">
        <v>211</v>
      </c>
      <c r="FI9" s="189"/>
      <c r="FJ9" s="189"/>
      <c r="FK9" s="189"/>
      <c r="FL9" s="189" t="s">
        <v>207</v>
      </c>
      <c r="FM9" s="189"/>
      <c r="FN9" s="189"/>
      <c r="FO9" s="189"/>
      <c r="FP9" s="189"/>
      <c r="FQ9" s="189" t="s">
        <v>208</v>
      </c>
      <c r="FR9" s="189"/>
      <c r="FS9" s="189"/>
      <c r="FT9" s="189"/>
      <c r="FU9" s="189"/>
      <c r="FV9" s="189" t="s">
        <v>209</v>
      </c>
      <c r="FW9" s="189"/>
      <c r="FX9" s="189"/>
      <c r="FY9" s="189"/>
      <c r="FZ9" s="189"/>
      <c r="GA9" s="189" t="s">
        <v>210</v>
      </c>
      <c r="GB9" s="189"/>
      <c r="GC9" s="189"/>
      <c r="GD9" s="189"/>
      <c r="GE9" s="363"/>
    </row>
    <row r="10" spans="1:187" ht="12.75">
      <c r="A10" s="189">
        <v>1</v>
      </c>
      <c r="B10" s="189"/>
      <c r="C10" s="189"/>
      <c r="D10" s="189"/>
      <c r="E10" s="189">
        <v>2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90">
        <v>3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364">
        <v>4</v>
      </c>
      <c r="AS10" s="189"/>
      <c r="AT10" s="189"/>
      <c r="AU10" s="189"/>
      <c r="AV10" s="189">
        <v>5</v>
      </c>
      <c r="AW10" s="189"/>
      <c r="AX10" s="189"/>
      <c r="AY10" s="189">
        <v>6</v>
      </c>
      <c r="AZ10" s="189"/>
      <c r="BA10" s="189"/>
      <c r="BB10" s="189">
        <v>7</v>
      </c>
      <c r="BC10" s="189"/>
      <c r="BD10" s="189"/>
      <c r="BE10" s="190">
        <v>8</v>
      </c>
      <c r="BF10" s="53"/>
      <c r="BG10" s="213"/>
      <c r="BH10" s="189">
        <v>9</v>
      </c>
      <c r="BI10" s="189"/>
      <c r="BJ10" s="189"/>
      <c r="BK10" s="189"/>
      <c r="BL10" s="189">
        <v>10</v>
      </c>
      <c r="BM10" s="189"/>
      <c r="BN10" s="189"/>
      <c r="BO10" s="189">
        <v>11</v>
      </c>
      <c r="BP10" s="189"/>
      <c r="BQ10" s="189"/>
      <c r="BR10" s="189">
        <v>12</v>
      </c>
      <c r="BS10" s="189"/>
      <c r="BT10" s="189"/>
      <c r="BU10" s="189">
        <v>13</v>
      </c>
      <c r="BV10" s="189"/>
      <c r="BW10" s="363"/>
      <c r="BX10" s="364">
        <v>14</v>
      </c>
      <c r="BY10" s="189"/>
      <c r="BZ10" s="189"/>
      <c r="CA10" s="189"/>
      <c r="CB10" s="189">
        <v>15</v>
      </c>
      <c r="CC10" s="189"/>
      <c r="CD10" s="189"/>
      <c r="CE10" s="189">
        <v>16</v>
      </c>
      <c r="CF10" s="189"/>
      <c r="CG10" s="189"/>
      <c r="CH10" s="189">
        <v>17</v>
      </c>
      <c r="CI10" s="189"/>
      <c r="CJ10" s="189"/>
      <c r="CK10" s="189">
        <v>18</v>
      </c>
      <c r="CL10" s="189"/>
      <c r="CM10" s="363"/>
      <c r="CN10" s="364">
        <v>4</v>
      </c>
      <c r="CO10" s="189"/>
      <c r="CP10" s="189"/>
      <c r="CQ10" s="189"/>
      <c r="CR10" s="189">
        <v>5</v>
      </c>
      <c r="CS10" s="189"/>
      <c r="CT10" s="189"/>
      <c r="CU10" s="189">
        <v>6</v>
      </c>
      <c r="CV10" s="189"/>
      <c r="CW10" s="189"/>
      <c r="CX10" s="189">
        <v>7</v>
      </c>
      <c r="CY10" s="189"/>
      <c r="CZ10" s="189"/>
      <c r="DA10" s="190">
        <v>8</v>
      </c>
      <c r="DB10" s="53"/>
      <c r="DC10" s="217"/>
      <c r="DD10" s="213">
        <v>9</v>
      </c>
      <c r="DE10" s="189"/>
      <c r="DF10" s="189"/>
      <c r="DG10" s="189"/>
      <c r="DH10" s="189">
        <v>10</v>
      </c>
      <c r="DI10" s="189"/>
      <c r="DJ10" s="189"/>
      <c r="DK10" s="189">
        <v>11</v>
      </c>
      <c r="DL10" s="189"/>
      <c r="DM10" s="189"/>
      <c r="DN10" s="189">
        <v>12</v>
      </c>
      <c r="DO10" s="189"/>
      <c r="DP10" s="189"/>
      <c r="DQ10" s="190">
        <v>13</v>
      </c>
      <c r="DR10" s="53"/>
      <c r="DS10" s="217"/>
      <c r="DT10" s="364">
        <v>14</v>
      </c>
      <c r="DU10" s="189"/>
      <c r="DV10" s="189"/>
      <c r="DW10" s="189"/>
      <c r="DX10" s="189">
        <v>15</v>
      </c>
      <c r="DY10" s="189"/>
      <c r="DZ10" s="189"/>
      <c r="EA10" s="189">
        <v>16</v>
      </c>
      <c r="EB10" s="189"/>
      <c r="EC10" s="189"/>
      <c r="ED10" s="189">
        <v>17</v>
      </c>
      <c r="EE10" s="189"/>
      <c r="EF10" s="189"/>
      <c r="EG10" s="189">
        <v>18</v>
      </c>
      <c r="EH10" s="189"/>
      <c r="EI10" s="363"/>
      <c r="EJ10" s="364">
        <v>4</v>
      </c>
      <c r="EK10" s="189"/>
      <c r="EL10" s="189"/>
      <c r="EM10" s="189"/>
      <c r="EN10" s="189">
        <v>5</v>
      </c>
      <c r="EO10" s="189"/>
      <c r="EP10" s="189"/>
      <c r="EQ10" s="189"/>
      <c r="ER10" s="189"/>
      <c r="ES10" s="189">
        <v>6</v>
      </c>
      <c r="ET10" s="189"/>
      <c r="EU10" s="189"/>
      <c r="EV10" s="189"/>
      <c r="EW10" s="189"/>
      <c r="EX10" s="189">
        <v>7</v>
      </c>
      <c r="EY10" s="189"/>
      <c r="EZ10" s="189"/>
      <c r="FA10" s="189"/>
      <c r="FB10" s="189"/>
      <c r="FC10" s="190">
        <v>8</v>
      </c>
      <c r="FD10" s="53"/>
      <c r="FE10" s="53"/>
      <c r="FF10" s="53"/>
      <c r="FG10" s="217"/>
      <c r="FH10" s="364">
        <v>9</v>
      </c>
      <c r="FI10" s="189"/>
      <c r="FJ10" s="189"/>
      <c r="FK10" s="189"/>
      <c r="FL10" s="189">
        <v>10</v>
      </c>
      <c r="FM10" s="189"/>
      <c r="FN10" s="189"/>
      <c r="FO10" s="189"/>
      <c r="FP10" s="189"/>
      <c r="FQ10" s="189">
        <v>11</v>
      </c>
      <c r="FR10" s="189"/>
      <c r="FS10" s="189"/>
      <c r="FT10" s="189"/>
      <c r="FU10" s="189"/>
      <c r="FV10" s="189">
        <v>12</v>
      </c>
      <c r="FW10" s="189"/>
      <c r="FX10" s="189"/>
      <c r="FY10" s="189"/>
      <c r="FZ10" s="189"/>
      <c r="GA10" s="189">
        <v>13</v>
      </c>
      <c r="GB10" s="189"/>
      <c r="GC10" s="189"/>
      <c r="GD10" s="189"/>
      <c r="GE10" s="363"/>
    </row>
    <row r="11" spans="1:187" ht="12.75">
      <c r="A11" s="51" t="s">
        <v>174</v>
      </c>
      <c r="B11" s="51"/>
      <c r="C11" s="51"/>
      <c r="D11" s="51"/>
      <c r="E11" s="452" t="s">
        <v>637</v>
      </c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28" t="s">
        <v>668</v>
      </c>
      <c r="AH11" s="428"/>
      <c r="AI11" s="428"/>
      <c r="AJ11" s="428"/>
      <c r="AK11" s="428"/>
      <c r="AL11" s="428"/>
      <c r="AM11" s="428"/>
      <c r="AN11" s="428"/>
      <c r="AO11" s="428"/>
      <c r="AP11" s="428"/>
      <c r="AQ11" s="448"/>
      <c r="AR11" s="859">
        <f>AV11+AY11+BB11+BE11</f>
        <v>0</v>
      </c>
      <c r="AS11" s="428"/>
      <c r="AT11" s="428"/>
      <c r="AU11" s="428"/>
      <c r="AV11" s="428">
        <f>BL11</f>
        <v>0</v>
      </c>
      <c r="AW11" s="428"/>
      <c r="AX11" s="428"/>
      <c r="AY11" s="428">
        <f>BO11</f>
        <v>0</v>
      </c>
      <c r="AZ11" s="428"/>
      <c r="BA11" s="428"/>
      <c r="BB11" s="428">
        <f>BR11</f>
        <v>0</v>
      </c>
      <c r="BC11" s="428"/>
      <c r="BD11" s="428"/>
      <c r="BE11" s="428">
        <f>BU11</f>
        <v>0</v>
      </c>
      <c r="BF11" s="428"/>
      <c r="BG11" s="428"/>
      <c r="BH11" s="428">
        <f>BL11+BO11+BR11+BU11</f>
        <v>0</v>
      </c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855"/>
      <c r="BX11" s="891">
        <f>CB11+CE11+CH11+CK11</f>
        <v>2.858</v>
      </c>
      <c r="BY11" s="889"/>
      <c r="BZ11" s="889"/>
      <c r="CA11" s="889"/>
      <c r="CB11" s="889"/>
      <c r="CC11" s="889"/>
      <c r="CD11" s="889"/>
      <c r="CE11" s="889"/>
      <c r="CF11" s="889"/>
      <c r="CG11" s="889"/>
      <c r="CH11" s="889"/>
      <c r="CI11" s="889"/>
      <c r="CJ11" s="889"/>
      <c r="CK11" s="889">
        <f>'П1.6.'!AS28</f>
        <v>2.858</v>
      </c>
      <c r="CL11" s="889"/>
      <c r="CM11" s="890"/>
      <c r="CN11" s="859">
        <f>CR11+CU11+CX11+DA11</f>
        <v>0.87</v>
      </c>
      <c r="CO11" s="428"/>
      <c r="CP11" s="428"/>
      <c r="CQ11" s="428"/>
      <c r="CR11" s="428"/>
      <c r="CS11" s="428"/>
      <c r="CT11" s="428"/>
      <c r="CU11" s="428"/>
      <c r="CV11" s="428"/>
      <c r="CW11" s="428"/>
      <c r="CX11" s="922">
        <v>0.078</v>
      </c>
      <c r="CY11" s="922"/>
      <c r="CZ11" s="922"/>
      <c r="DA11" s="922">
        <v>0.792</v>
      </c>
      <c r="DB11" s="922"/>
      <c r="DC11" s="959"/>
      <c r="DD11" s="710">
        <f>DH11+DK11+DN11+DQ11</f>
        <v>0.457</v>
      </c>
      <c r="DE11" s="889"/>
      <c r="DF11" s="889"/>
      <c r="DG11" s="889"/>
      <c r="DH11" s="889"/>
      <c r="DI11" s="889"/>
      <c r="DJ11" s="889"/>
      <c r="DK11" s="889"/>
      <c r="DL11" s="889"/>
      <c r="DM11" s="889"/>
      <c r="DN11" s="889"/>
      <c r="DO11" s="889"/>
      <c r="DP11" s="889"/>
      <c r="DQ11" s="903">
        <v>0.457</v>
      </c>
      <c r="DR11" s="903"/>
      <c r="DS11" s="904"/>
      <c r="DT11" s="859">
        <f>DX11+EA11+ED11+EG11</f>
        <v>2.888</v>
      </c>
      <c r="DU11" s="428"/>
      <c r="DV11" s="428"/>
      <c r="DW11" s="428"/>
      <c r="DX11" s="428"/>
      <c r="DY11" s="428"/>
      <c r="DZ11" s="428"/>
      <c r="EA11" s="428"/>
      <c r="EB11" s="428"/>
      <c r="EC11" s="428"/>
      <c r="ED11" s="428">
        <v>2.846</v>
      </c>
      <c r="EE11" s="428"/>
      <c r="EF11" s="428"/>
      <c r="EG11" s="905">
        <v>0.042</v>
      </c>
      <c r="EH11" s="905"/>
      <c r="EI11" s="906"/>
      <c r="EJ11" s="859">
        <f>EN11+ES11+EX11+FC11</f>
        <v>0</v>
      </c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855"/>
      <c r="FH11" s="921">
        <f>FL11+FQ11+FV11+GA11</f>
        <v>6.616</v>
      </c>
      <c r="FI11" s="922"/>
      <c r="FJ11" s="922"/>
      <c r="FK11" s="922"/>
      <c r="FL11" s="428">
        <f>AV11+CB11+CR11+DX11+EN11</f>
        <v>0</v>
      </c>
      <c r="FM11" s="428"/>
      <c r="FN11" s="428"/>
      <c r="FO11" s="428"/>
      <c r="FP11" s="428"/>
      <c r="FQ11" s="428">
        <f>BA11+CG11+CW11+EC11+ES11</f>
        <v>0</v>
      </c>
      <c r="FR11" s="428"/>
      <c r="FS11" s="428"/>
      <c r="FT11" s="428"/>
      <c r="FU11" s="428"/>
      <c r="FV11" s="889">
        <f>BB11+CH11+CX11+ED11+EX11</f>
        <v>2.924</v>
      </c>
      <c r="FW11" s="428"/>
      <c r="FX11" s="428"/>
      <c r="FY11" s="428"/>
      <c r="FZ11" s="428"/>
      <c r="GA11" s="889">
        <f>BE11+CK11+DA11+EG11+FC11</f>
        <v>3.692</v>
      </c>
      <c r="GB11" s="428"/>
      <c r="GC11" s="428"/>
      <c r="GD11" s="428"/>
      <c r="GE11" s="428"/>
    </row>
    <row r="12" spans="1:187" ht="12.75">
      <c r="A12" s="88" t="s">
        <v>175</v>
      </c>
      <c r="B12" s="88"/>
      <c r="C12" s="88"/>
      <c r="D12" s="88"/>
      <c r="E12" s="885" t="s">
        <v>638</v>
      </c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437" t="s">
        <v>286</v>
      </c>
      <c r="AH12" s="437"/>
      <c r="AI12" s="437"/>
      <c r="AJ12" s="437"/>
      <c r="AK12" s="437"/>
      <c r="AL12" s="437"/>
      <c r="AM12" s="437"/>
      <c r="AN12" s="437"/>
      <c r="AO12" s="437"/>
      <c r="AP12" s="437"/>
      <c r="AQ12" s="876"/>
      <c r="AR12" s="886">
        <f>AV12+AY12+BB12+BE12</f>
        <v>0</v>
      </c>
      <c r="AS12" s="437"/>
      <c r="AT12" s="437"/>
      <c r="AU12" s="437"/>
      <c r="AV12" s="437">
        <f>BL12</f>
        <v>0</v>
      </c>
      <c r="AW12" s="437"/>
      <c r="AX12" s="437"/>
      <c r="AY12" s="437">
        <f>BO12</f>
        <v>0</v>
      </c>
      <c r="AZ12" s="437"/>
      <c r="BA12" s="437"/>
      <c r="BB12" s="437">
        <f>BR12</f>
        <v>0</v>
      </c>
      <c r="BC12" s="437"/>
      <c r="BD12" s="437"/>
      <c r="BE12" s="437">
        <f>BU12</f>
        <v>0</v>
      </c>
      <c r="BF12" s="437"/>
      <c r="BG12" s="437"/>
      <c r="BH12" s="437">
        <f>BL12+BO12+BR12+BU12</f>
        <v>0</v>
      </c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892"/>
      <c r="BX12" s="874">
        <f>CB12+CE12+CH12+CK12</f>
        <v>0.775</v>
      </c>
      <c r="BY12" s="875"/>
      <c r="BZ12" s="875"/>
      <c r="CA12" s="875"/>
      <c r="CB12" s="875"/>
      <c r="CC12" s="875"/>
      <c r="CD12" s="875"/>
      <c r="CE12" s="875"/>
      <c r="CF12" s="875"/>
      <c r="CG12" s="875"/>
      <c r="CH12" s="875"/>
      <c r="CI12" s="875"/>
      <c r="CJ12" s="875"/>
      <c r="CK12" s="875">
        <f>'П1.6.'!BI28</f>
        <v>0.775</v>
      </c>
      <c r="CL12" s="875"/>
      <c r="CM12" s="893"/>
      <c r="CN12" s="886">
        <f>CR12+CU12+CX12+DA12</f>
        <v>0.28700000000000003</v>
      </c>
      <c r="CO12" s="437"/>
      <c r="CP12" s="437"/>
      <c r="CQ12" s="437"/>
      <c r="CR12" s="437"/>
      <c r="CS12" s="437"/>
      <c r="CT12" s="437"/>
      <c r="CU12" s="437"/>
      <c r="CV12" s="437"/>
      <c r="CW12" s="437"/>
      <c r="CX12" s="960">
        <v>0.019</v>
      </c>
      <c r="CY12" s="960"/>
      <c r="CZ12" s="960"/>
      <c r="DA12" s="910">
        <v>0.268</v>
      </c>
      <c r="DB12" s="960"/>
      <c r="DC12" s="961"/>
      <c r="DD12" s="907">
        <f>DH12+DK12+DN12+DQ12</f>
        <v>0.208</v>
      </c>
      <c r="DE12" s="875"/>
      <c r="DF12" s="875"/>
      <c r="DG12" s="875"/>
      <c r="DH12" s="875"/>
      <c r="DI12" s="875"/>
      <c r="DJ12" s="875"/>
      <c r="DK12" s="875"/>
      <c r="DL12" s="875"/>
      <c r="DM12" s="875"/>
      <c r="DN12" s="875"/>
      <c r="DO12" s="875"/>
      <c r="DP12" s="875"/>
      <c r="DQ12" s="875">
        <v>0.208</v>
      </c>
      <c r="DR12" s="875"/>
      <c r="DS12" s="893"/>
      <c r="DT12" s="908">
        <f>DX12+EA12+ED12+EG12</f>
        <v>0.757</v>
      </c>
      <c r="DU12" s="909"/>
      <c r="DV12" s="909"/>
      <c r="DW12" s="909"/>
      <c r="DX12" s="875"/>
      <c r="DY12" s="875"/>
      <c r="DZ12" s="875"/>
      <c r="EA12" s="875"/>
      <c r="EB12" s="875"/>
      <c r="EC12" s="875"/>
      <c r="ED12" s="875">
        <v>0.746</v>
      </c>
      <c r="EE12" s="875"/>
      <c r="EF12" s="875"/>
      <c r="EG12" s="910">
        <v>0.011</v>
      </c>
      <c r="EH12" s="910"/>
      <c r="EI12" s="911"/>
      <c r="EJ12" s="923">
        <f>EN12+ES12+EX12+FC12</f>
        <v>0</v>
      </c>
      <c r="EK12" s="924"/>
      <c r="EL12" s="924"/>
      <c r="EM12" s="924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892"/>
      <c r="FH12" s="925">
        <f>FL12+FQ12+FV12+GA12</f>
        <v>1.819</v>
      </c>
      <c r="FI12" s="910"/>
      <c r="FJ12" s="910"/>
      <c r="FK12" s="910"/>
      <c r="FL12" s="437">
        <f>AV12+CB12+CR12+DX12+EN12</f>
        <v>0</v>
      </c>
      <c r="FM12" s="437"/>
      <c r="FN12" s="437"/>
      <c r="FO12" s="437"/>
      <c r="FP12" s="437"/>
      <c r="FQ12" s="437">
        <f>BA12+CG12+CW12+EC12+ES12</f>
        <v>0</v>
      </c>
      <c r="FR12" s="437"/>
      <c r="FS12" s="437"/>
      <c r="FT12" s="437"/>
      <c r="FU12" s="437"/>
      <c r="FV12" s="875">
        <f>BB12+CH12+CX12+ED12+EX12</f>
        <v>0.765</v>
      </c>
      <c r="FW12" s="875"/>
      <c r="FX12" s="875"/>
      <c r="FY12" s="875"/>
      <c r="FZ12" s="875"/>
      <c r="GA12" s="875">
        <f>BE12+CK12+DA12+EG12+FC12</f>
        <v>1.054</v>
      </c>
      <c r="GB12" s="875"/>
      <c r="GC12" s="875"/>
      <c r="GD12" s="875"/>
      <c r="GE12" s="875"/>
    </row>
    <row r="13" spans="1:187" ht="12.75">
      <c r="A13" s="857" t="s">
        <v>176</v>
      </c>
      <c r="B13" s="857"/>
      <c r="C13" s="857"/>
      <c r="D13" s="857"/>
      <c r="E13" s="858" t="s">
        <v>639</v>
      </c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428" t="s">
        <v>605</v>
      </c>
      <c r="AH13" s="428"/>
      <c r="AI13" s="428"/>
      <c r="AJ13" s="428"/>
      <c r="AK13" s="428"/>
      <c r="AL13" s="428"/>
      <c r="AM13" s="428"/>
      <c r="AN13" s="428"/>
      <c r="AO13" s="428"/>
      <c r="AP13" s="428"/>
      <c r="AQ13" s="448"/>
      <c r="AR13" s="859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855"/>
      <c r="BX13" s="871">
        <f>CK13</f>
        <v>2088.31</v>
      </c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>
        <v>2088.31</v>
      </c>
      <c r="CL13" s="429"/>
      <c r="CM13" s="867"/>
      <c r="CN13" s="859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>
        <v>4051.4334</v>
      </c>
      <c r="CY13" s="428"/>
      <c r="CZ13" s="428"/>
      <c r="DA13" s="912">
        <v>4834</v>
      </c>
      <c r="DB13" s="912"/>
      <c r="DC13" s="913"/>
      <c r="DD13" s="450"/>
      <c r="DE13" s="428"/>
      <c r="DF13" s="428"/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9">
        <v>4833.54</v>
      </c>
      <c r="DR13" s="428"/>
      <c r="DS13" s="855"/>
      <c r="DT13" s="859"/>
      <c r="DU13" s="428"/>
      <c r="DV13" s="428"/>
      <c r="DW13" s="428"/>
      <c r="DX13" s="428"/>
      <c r="DY13" s="428"/>
      <c r="DZ13" s="428"/>
      <c r="EA13" s="428"/>
      <c r="EB13" s="428"/>
      <c r="EC13" s="428"/>
      <c r="ED13" s="429">
        <v>4833.54</v>
      </c>
      <c r="EE13" s="428"/>
      <c r="EF13" s="428"/>
      <c r="EG13" s="429">
        <v>4833.54</v>
      </c>
      <c r="EH13" s="428"/>
      <c r="EI13" s="855"/>
      <c r="EJ13" s="859" t="s">
        <v>659</v>
      </c>
      <c r="EK13" s="428"/>
      <c r="EL13" s="428"/>
      <c r="EM13" s="428"/>
      <c r="EN13" s="428" t="s">
        <v>659</v>
      </c>
      <c r="EO13" s="428"/>
      <c r="EP13" s="428"/>
      <c r="EQ13" s="428"/>
      <c r="ER13" s="428"/>
      <c r="ES13" s="428" t="s">
        <v>659</v>
      </c>
      <c r="ET13" s="428"/>
      <c r="EU13" s="428"/>
      <c r="EV13" s="428"/>
      <c r="EW13" s="428"/>
      <c r="EX13" s="428" t="s">
        <v>659</v>
      </c>
      <c r="EY13" s="428"/>
      <c r="EZ13" s="428"/>
      <c r="FA13" s="428"/>
      <c r="FB13" s="428"/>
      <c r="FC13" s="428" t="s">
        <v>659</v>
      </c>
      <c r="FD13" s="428"/>
      <c r="FE13" s="428"/>
      <c r="FF13" s="428"/>
      <c r="FG13" s="855"/>
      <c r="FH13" s="921"/>
      <c r="FI13" s="922"/>
      <c r="FJ13" s="922"/>
      <c r="FK13" s="922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V13" s="428"/>
      <c r="FW13" s="428"/>
      <c r="FX13" s="428"/>
      <c r="FY13" s="428"/>
      <c r="FZ13" s="428"/>
      <c r="GA13" s="428"/>
      <c r="GB13" s="428"/>
      <c r="GC13" s="428"/>
      <c r="GD13" s="428"/>
      <c r="GE13" s="855"/>
    </row>
    <row r="14" spans="1:187" ht="12.75">
      <c r="A14" s="862" t="s">
        <v>322</v>
      </c>
      <c r="B14" s="862"/>
      <c r="C14" s="862"/>
      <c r="D14" s="862"/>
      <c r="E14" s="863" t="s">
        <v>602</v>
      </c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3"/>
      <c r="AB14" s="863"/>
      <c r="AC14" s="863"/>
      <c r="AD14" s="863"/>
      <c r="AE14" s="863"/>
      <c r="AF14" s="863"/>
      <c r="AG14" s="54" t="s">
        <v>655</v>
      </c>
      <c r="AH14" s="54"/>
      <c r="AI14" s="54"/>
      <c r="AJ14" s="54"/>
      <c r="AK14" s="54"/>
      <c r="AL14" s="54"/>
      <c r="AM14" s="54"/>
      <c r="AN14" s="54"/>
      <c r="AO14" s="54"/>
      <c r="AP14" s="54"/>
      <c r="AQ14" s="50"/>
      <c r="AR14" s="162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154"/>
      <c r="BX14" s="162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759"/>
      <c r="CL14" s="759"/>
      <c r="CM14" s="873"/>
      <c r="CN14" s="162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154"/>
      <c r="DD14" s="286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759"/>
      <c r="DR14" s="759"/>
      <c r="DS14" s="873"/>
      <c r="DT14" s="914"/>
      <c r="DU14" s="759"/>
      <c r="DV14" s="759"/>
      <c r="DW14" s="759"/>
      <c r="DX14" s="759"/>
      <c r="DY14" s="759"/>
      <c r="DZ14" s="759"/>
      <c r="EA14" s="759"/>
      <c r="EB14" s="759"/>
      <c r="EC14" s="759"/>
      <c r="ED14" s="759"/>
      <c r="EE14" s="759"/>
      <c r="EF14" s="759"/>
      <c r="EG14" s="759"/>
      <c r="EH14" s="759"/>
      <c r="EI14" s="873"/>
      <c r="EJ14" s="162" t="s">
        <v>659</v>
      </c>
      <c r="EK14" s="54"/>
      <c r="EL14" s="54"/>
      <c r="EM14" s="54"/>
      <c r="EN14" s="54" t="s">
        <v>659</v>
      </c>
      <c r="EO14" s="54"/>
      <c r="EP14" s="54"/>
      <c r="EQ14" s="54"/>
      <c r="ER14" s="54"/>
      <c r="ES14" s="54" t="s">
        <v>659</v>
      </c>
      <c r="ET14" s="54"/>
      <c r="EU14" s="54"/>
      <c r="EV14" s="54"/>
      <c r="EW14" s="54"/>
      <c r="EX14" s="54" t="s">
        <v>659</v>
      </c>
      <c r="EY14" s="54"/>
      <c r="EZ14" s="54"/>
      <c r="FA14" s="54"/>
      <c r="FB14" s="54"/>
      <c r="FC14" s="54" t="s">
        <v>659</v>
      </c>
      <c r="FD14" s="54"/>
      <c r="FE14" s="54"/>
      <c r="FF14" s="54"/>
      <c r="FG14" s="154"/>
      <c r="FH14" s="162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154"/>
    </row>
    <row r="15" spans="1:187" ht="12.75">
      <c r="A15" s="862" t="s">
        <v>323</v>
      </c>
      <c r="B15" s="862"/>
      <c r="C15" s="862"/>
      <c r="D15" s="862"/>
      <c r="E15" s="863" t="s">
        <v>603</v>
      </c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3"/>
      <c r="X15" s="863"/>
      <c r="Y15" s="863"/>
      <c r="Z15" s="863"/>
      <c r="AA15" s="863"/>
      <c r="AB15" s="863"/>
      <c r="AC15" s="863"/>
      <c r="AD15" s="863"/>
      <c r="AE15" s="863"/>
      <c r="AF15" s="863"/>
      <c r="AG15" s="54" t="s">
        <v>605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0"/>
      <c r="AR15" s="162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154"/>
      <c r="BX15" s="162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759"/>
      <c r="CL15" s="759"/>
      <c r="CM15" s="873"/>
      <c r="CN15" s="162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154"/>
      <c r="DD15" s="286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759"/>
      <c r="DR15" s="759"/>
      <c r="DS15" s="873"/>
      <c r="DT15" s="914"/>
      <c r="DU15" s="759"/>
      <c r="DV15" s="759"/>
      <c r="DW15" s="759"/>
      <c r="DX15" s="759"/>
      <c r="DY15" s="759"/>
      <c r="DZ15" s="759"/>
      <c r="EA15" s="759"/>
      <c r="EB15" s="759"/>
      <c r="EC15" s="759"/>
      <c r="ED15" s="759"/>
      <c r="EE15" s="759"/>
      <c r="EF15" s="759"/>
      <c r="EG15" s="759"/>
      <c r="EH15" s="759"/>
      <c r="EI15" s="873"/>
      <c r="EJ15" s="162" t="s">
        <v>659</v>
      </c>
      <c r="EK15" s="54"/>
      <c r="EL15" s="54"/>
      <c r="EM15" s="54"/>
      <c r="EN15" s="54" t="s">
        <v>659</v>
      </c>
      <c r="EO15" s="54"/>
      <c r="EP15" s="54"/>
      <c r="EQ15" s="54"/>
      <c r="ER15" s="54"/>
      <c r="ES15" s="54" t="s">
        <v>659</v>
      </c>
      <c r="ET15" s="54"/>
      <c r="EU15" s="54"/>
      <c r="EV15" s="54"/>
      <c r="EW15" s="54"/>
      <c r="EX15" s="54" t="s">
        <v>659</v>
      </c>
      <c r="EY15" s="54"/>
      <c r="EZ15" s="54"/>
      <c r="FA15" s="54"/>
      <c r="FB15" s="54"/>
      <c r="FC15" s="54" t="s">
        <v>659</v>
      </c>
      <c r="FD15" s="54"/>
      <c r="FE15" s="54"/>
      <c r="FF15" s="54"/>
      <c r="FG15" s="154"/>
      <c r="FH15" s="162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154"/>
    </row>
    <row r="16" spans="1:187" ht="12.75">
      <c r="A16" s="857" t="s">
        <v>177</v>
      </c>
      <c r="B16" s="857"/>
      <c r="C16" s="857"/>
      <c r="D16" s="857"/>
      <c r="E16" s="872" t="s">
        <v>640</v>
      </c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428" t="s">
        <v>605</v>
      </c>
      <c r="AH16" s="428"/>
      <c r="AI16" s="428"/>
      <c r="AJ16" s="428"/>
      <c r="AK16" s="428"/>
      <c r="AL16" s="428"/>
      <c r="AM16" s="428"/>
      <c r="AN16" s="428"/>
      <c r="AO16" s="428"/>
      <c r="AP16" s="428"/>
      <c r="AQ16" s="448"/>
      <c r="AR16" s="859">
        <f>AR17+AR19+AR20+AR22</f>
        <v>0</v>
      </c>
      <c r="AS16" s="428"/>
      <c r="AT16" s="428"/>
      <c r="AU16" s="428"/>
      <c r="AV16" s="448">
        <f>AV17+AV19+AV20+AV22</f>
        <v>0</v>
      </c>
      <c r="AW16" s="449"/>
      <c r="AX16" s="450"/>
      <c r="AY16" s="448">
        <f>AY17+AY19+AY20+AY22</f>
        <v>0</v>
      </c>
      <c r="AZ16" s="449"/>
      <c r="BA16" s="450"/>
      <c r="BB16" s="448">
        <f>BB17+BB19+BB20+BB22</f>
        <v>0</v>
      </c>
      <c r="BC16" s="449"/>
      <c r="BD16" s="450"/>
      <c r="BE16" s="448">
        <f>BE17+BE19+BE20+BE22</f>
        <v>0</v>
      </c>
      <c r="BF16" s="449"/>
      <c r="BG16" s="450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855"/>
      <c r="BX16" s="871">
        <f>BX17+BX22</f>
        <v>312.07</v>
      </c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>
        <f>CK17+CK22</f>
        <v>312.07</v>
      </c>
      <c r="CL16" s="429"/>
      <c r="CM16" s="867"/>
      <c r="CN16" s="871">
        <f>CN17+CN22</f>
        <v>1283.8999999999999</v>
      </c>
      <c r="CO16" s="429"/>
      <c r="CP16" s="429"/>
      <c r="CQ16" s="429"/>
      <c r="CR16" s="429"/>
      <c r="CS16" s="429"/>
      <c r="CT16" s="429"/>
      <c r="CU16" s="429"/>
      <c r="CV16" s="429"/>
      <c r="CW16" s="429"/>
      <c r="CX16" s="429">
        <f>CX17+CX22</f>
        <v>971.8299999999999</v>
      </c>
      <c r="CY16" s="429"/>
      <c r="CZ16" s="867"/>
      <c r="DA16" s="429">
        <f>DA17+DA22</f>
        <v>312.07</v>
      </c>
      <c r="DB16" s="429"/>
      <c r="DC16" s="867"/>
      <c r="DD16" s="598">
        <f>DQ16</f>
        <v>312.07</v>
      </c>
      <c r="DE16" s="429"/>
      <c r="DF16" s="429"/>
      <c r="DG16" s="429"/>
      <c r="DH16" s="429">
        <f>DH17+DH22</f>
        <v>0</v>
      </c>
      <c r="DI16" s="429"/>
      <c r="DJ16" s="429"/>
      <c r="DK16" s="429">
        <f>DK17+DK22</f>
        <v>0</v>
      </c>
      <c r="DL16" s="429"/>
      <c r="DM16" s="429"/>
      <c r="DN16" s="429">
        <f>DN17+DN22</f>
        <v>0</v>
      </c>
      <c r="DO16" s="429"/>
      <c r="DP16" s="429"/>
      <c r="DQ16" s="429">
        <f>DQ17+DQ22</f>
        <v>312.07</v>
      </c>
      <c r="DR16" s="429"/>
      <c r="DS16" s="429"/>
      <c r="DT16" s="856">
        <f>DT17+DT22</f>
        <v>1283.8999999999999</v>
      </c>
      <c r="DU16" s="453"/>
      <c r="DV16" s="453"/>
      <c r="DW16" s="453"/>
      <c r="DX16" s="429">
        <f>DX17+DX22</f>
        <v>0</v>
      </c>
      <c r="DY16" s="429"/>
      <c r="DZ16" s="429"/>
      <c r="EA16" s="429">
        <f>EA17+EA22</f>
        <v>0</v>
      </c>
      <c r="EB16" s="429"/>
      <c r="EC16" s="429"/>
      <c r="ED16" s="429">
        <v>971.83</v>
      </c>
      <c r="EE16" s="429"/>
      <c r="EF16" s="429"/>
      <c r="EG16" s="429">
        <v>312.07</v>
      </c>
      <c r="EH16" s="429"/>
      <c r="EI16" s="429"/>
      <c r="EJ16" s="871">
        <f>EJ17+EJ22</f>
        <v>0</v>
      </c>
      <c r="EK16" s="429"/>
      <c r="EL16" s="429"/>
      <c r="EM16" s="429"/>
      <c r="EN16" s="429">
        <f>EN17+EN22</f>
        <v>0</v>
      </c>
      <c r="EO16" s="429"/>
      <c r="EP16" s="429"/>
      <c r="EQ16" s="429"/>
      <c r="ER16" s="429"/>
      <c r="ES16" s="429">
        <f>ES17+ES22</f>
        <v>0</v>
      </c>
      <c r="ET16" s="429"/>
      <c r="EU16" s="429"/>
      <c r="EV16" s="429"/>
      <c r="EW16" s="429"/>
      <c r="EX16" s="429">
        <f>EX17+EX22</f>
        <v>0</v>
      </c>
      <c r="EY16" s="429"/>
      <c r="EZ16" s="429"/>
      <c r="FA16" s="429"/>
      <c r="FB16" s="429"/>
      <c r="FC16" s="429">
        <f>FC17+FC22</f>
        <v>0</v>
      </c>
      <c r="FD16" s="429"/>
      <c r="FE16" s="429"/>
      <c r="FF16" s="429"/>
      <c r="FG16" s="429"/>
      <c r="FH16" s="926">
        <f>FH26/FH11</f>
        <v>4242.079806529626</v>
      </c>
      <c r="FI16" s="927"/>
      <c r="FJ16" s="927"/>
      <c r="FK16" s="927"/>
      <c r="FL16" s="429"/>
      <c r="FM16" s="429"/>
      <c r="FN16" s="429"/>
      <c r="FO16" s="429"/>
      <c r="FP16" s="429"/>
      <c r="FQ16" s="429">
        <f>FQ17+FQ22</f>
        <v>0</v>
      </c>
      <c r="FR16" s="429"/>
      <c r="FS16" s="429"/>
      <c r="FT16" s="429"/>
      <c r="FU16" s="429"/>
      <c r="FV16" s="429">
        <f>FV26/FV11</f>
        <v>5784.507523939809</v>
      </c>
      <c r="FW16" s="429"/>
      <c r="FX16" s="429"/>
      <c r="FY16" s="429"/>
      <c r="FZ16" s="429"/>
      <c r="GA16" s="429">
        <f>GA26/GA11</f>
        <v>3020.5037919826655</v>
      </c>
      <c r="GB16" s="429"/>
      <c r="GC16" s="429"/>
      <c r="GD16" s="429"/>
      <c r="GE16" s="429"/>
    </row>
    <row r="17" spans="1:187" ht="12.75">
      <c r="A17" s="877" t="s">
        <v>273</v>
      </c>
      <c r="B17" s="878"/>
      <c r="C17" s="878"/>
      <c r="D17" s="878"/>
      <c r="E17" s="868" t="s">
        <v>641</v>
      </c>
      <c r="F17" s="869"/>
      <c r="G17" s="869"/>
      <c r="H17" s="869"/>
      <c r="I17" s="869"/>
      <c r="J17" s="869"/>
      <c r="K17" s="869"/>
      <c r="L17" s="869"/>
      <c r="M17" s="869"/>
      <c r="N17" s="869"/>
      <c r="O17" s="869"/>
      <c r="P17" s="869"/>
      <c r="Q17" s="869"/>
      <c r="R17" s="869"/>
      <c r="S17" s="869"/>
      <c r="T17" s="869"/>
      <c r="U17" s="869"/>
      <c r="V17" s="869"/>
      <c r="W17" s="869"/>
      <c r="X17" s="869"/>
      <c r="Y17" s="869"/>
      <c r="Z17" s="869"/>
      <c r="AA17" s="869"/>
      <c r="AB17" s="869"/>
      <c r="AC17" s="869"/>
      <c r="AD17" s="869"/>
      <c r="AE17" s="869"/>
      <c r="AF17" s="870"/>
      <c r="AG17" s="192" t="s">
        <v>605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8"/>
      <c r="AS17" s="211"/>
      <c r="AT17" s="211"/>
      <c r="AU17" s="212"/>
      <c r="AV17" s="192"/>
      <c r="AW17" s="211"/>
      <c r="AX17" s="212"/>
      <c r="AY17" s="192"/>
      <c r="AZ17" s="211"/>
      <c r="BA17" s="212"/>
      <c r="BB17" s="192"/>
      <c r="BC17" s="211"/>
      <c r="BD17" s="212"/>
      <c r="BE17" s="192"/>
      <c r="BF17" s="211"/>
      <c r="BG17" s="212"/>
      <c r="BH17" s="192"/>
      <c r="BI17" s="211"/>
      <c r="BJ17" s="211"/>
      <c r="BK17" s="212"/>
      <c r="BL17" s="192"/>
      <c r="BM17" s="211"/>
      <c r="BN17" s="212"/>
      <c r="BO17" s="192"/>
      <c r="BP17" s="211"/>
      <c r="BQ17" s="212"/>
      <c r="BR17" s="192"/>
      <c r="BS17" s="211"/>
      <c r="BT17" s="212"/>
      <c r="BU17" s="192"/>
      <c r="BV17" s="211"/>
      <c r="BW17" s="215"/>
      <c r="BX17" s="865">
        <f>CB17+CE17+CH17+CK17</f>
        <v>312.07</v>
      </c>
      <c r="BY17" s="211"/>
      <c r="BZ17" s="211"/>
      <c r="CA17" s="212"/>
      <c r="CB17" s="192"/>
      <c r="CC17" s="211"/>
      <c r="CD17" s="212"/>
      <c r="CE17" s="192"/>
      <c r="CF17" s="211"/>
      <c r="CG17" s="212"/>
      <c r="CH17" s="555"/>
      <c r="CI17" s="211"/>
      <c r="CJ17" s="212"/>
      <c r="CK17" s="555">
        <f>CK19+CK20</f>
        <v>312.07</v>
      </c>
      <c r="CL17" s="211"/>
      <c r="CM17" s="215"/>
      <c r="CN17" s="865">
        <f>CR17+CU17+CX17+DA17</f>
        <v>1283.8999999999999</v>
      </c>
      <c r="CO17" s="211"/>
      <c r="CP17" s="211"/>
      <c r="CQ17" s="212"/>
      <c r="CR17" s="192"/>
      <c r="CS17" s="211"/>
      <c r="CT17" s="212"/>
      <c r="CU17" s="192"/>
      <c r="CV17" s="211"/>
      <c r="CW17" s="212"/>
      <c r="CX17" s="555">
        <f>CX19+CX20</f>
        <v>971.8299999999999</v>
      </c>
      <c r="CY17" s="211"/>
      <c r="CZ17" s="215"/>
      <c r="DA17" s="555">
        <f>DA19+DA20</f>
        <v>312.07</v>
      </c>
      <c r="DB17" s="211"/>
      <c r="DC17" s="215"/>
      <c r="DD17" s="556">
        <f>DQ17</f>
        <v>312.07</v>
      </c>
      <c r="DE17" s="211"/>
      <c r="DF17" s="211"/>
      <c r="DG17" s="212"/>
      <c r="DH17" s="192"/>
      <c r="DI17" s="211"/>
      <c r="DJ17" s="212"/>
      <c r="DK17" s="192"/>
      <c r="DL17" s="211"/>
      <c r="DM17" s="212"/>
      <c r="DN17" s="555">
        <f>DN19+DN20</f>
        <v>0</v>
      </c>
      <c r="DO17" s="211"/>
      <c r="DP17" s="212"/>
      <c r="DQ17" s="555">
        <v>312.07</v>
      </c>
      <c r="DR17" s="211"/>
      <c r="DS17" s="215"/>
      <c r="DT17" s="865">
        <f>DT19+DT20</f>
        <v>1283.8999999999999</v>
      </c>
      <c r="DU17" s="211"/>
      <c r="DV17" s="211"/>
      <c r="DW17" s="212"/>
      <c r="DX17" s="192"/>
      <c r="DY17" s="211"/>
      <c r="DZ17" s="212"/>
      <c r="EA17" s="192"/>
      <c r="EB17" s="211"/>
      <c r="EC17" s="212"/>
      <c r="ED17" s="555">
        <f>ED19+ED20</f>
        <v>971.8299999999999</v>
      </c>
      <c r="EE17" s="211"/>
      <c r="EF17" s="212"/>
      <c r="EG17" s="555">
        <v>312.07</v>
      </c>
      <c r="EH17" s="211"/>
      <c r="EI17" s="215"/>
      <c r="EJ17" s="218"/>
      <c r="EK17" s="211"/>
      <c r="EL17" s="211"/>
      <c r="EM17" s="212"/>
      <c r="EN17" s="192"/>
      <c r="EO17" s="211"/>
      <c r="EP17" s="211"/>
      <c r="EQ17" s="211"/>
      <c r="ER17" s="212"/>
      <c r="ES17" s="192"/>
      <c r="ET17" s="211"/>
      <c r="EU17" s="211"/>
      <c r="EV17" s="211"/>
      <c r="EW17" s="212"/>
      <c r="EX17" s="192"/>
      <c r="EY17" s="211"/>
      <c r="EZ17" s="211"/>
      <c r="FA17" s="211"/>
      <c r="FB17" s="212"/>
      <c r="FC17" s="192"/>
      <c r="FD17" s="211"/>
      <c r="FE17" s="211"/>
      <c r="FF17" s="211"/>
      <c r="FG17" s="215"/>
      <c r="FH17" s="218"/>
      <c r="FI17" s="211"/>
      <c r="FJ17" s="211"/>
      <c r="FK17" s="212"/>
      <c r="FL17" s="192"/>
      <c r="FM17" s="211"/>
      <c r="FN17" s="211"/>
      <c r="FO17" s="211"/>
      <c r="FP17" s="212"/>
      <c r="FQ17" s="192"/>
      <c r="FR17" s="211"/>
      <c r="FS17" s="211"/>
      <c r="FT17" s="211"/>
      <c r="FU17" s="212"/>
      <c r="FV17" s="555">
        <f>FV19+FV20</f>
        <v>735.74</v>
      </c>
      <c r="FW17" s="211"/>
      <c r="FX17" s="211"/>
      <c r="FY17" s="211"/>
      <c r="FZ17" s="212"/>
      <c r="GA17" s="555">
        <f>GA19+GA20</f>
        <v>312.07</v>
      </c>
      <c r="GB17" s="211"/>
      <c r="GC17" s="211"/>
      <c r="GD17" s="211"/>
      <c r="GE17" s="215"/>
    </row>
    <row r="18" spans="1:187" ht="12.75">
      <c r="A18" s="879"/>
      <c r="B18" s="880"/>
      <c r="C18" s="880"/>
      <c r="D18" s="880"/>
      <c r="E18" s="881" t="s">
        <v>320</v>
      </c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3"/>
      <c r="AG18" s="190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258"/>
      <c r="AS18" s="53"/>
      <c r="AT18" s="53"/>
      <c r="AU18" s="213"/>
      <c r="AV18" s="190"/>
      <c r="AW18" s="53"/>
      <c r="AX18" s="213"/>
      <c r="AY18" s="190"/>
      <c r="AZ18" s="53"/>
      <c r="BA18" s="213"/>
      <c r="BB18" s="190"/>
      <c r="BC18" s="53"/>
      <c r="BD18" s="213"/>
      <c r="BE18" s="190"/>
      <c r="BF18" s="53"/>
      <c r="BG18" s="213"/>
      <c r="BH18" s="190"/>
      <c r="BI18" s="53"/>
      <c r="BJ18" s="53"/>
      <c r="BK18" s="213"/>
      <c r="BL18" s="190"/>
      <c r="BM18" s="53"/>
      <c r="BN18" s="213"/>
      <c r="BO18" s="190"/>
      <c r="BP18" s="53"/>
      <c r="BQ18" s="213"/>
      <c r="BR18" s="190"/>
      <c r="BS18" s="53"/>
      <c r="BT18" s="213"/>
      <c r="BU18" s="190"/>
      <c r="BV18" s="53"/>
      <c r="BW18" s="217"/>
      <c r="BX18" s="258"/>
      <c r="BY18" s="53"/>
      <c r="BZ18" s="53"/>
      <c r="CA18" s="213"/>
      <c r="CB18" s="190"/>
      <c r="CC18" s="53"/>
      <c r="CD18" s="213"/>
      <c r="CE18" s="190"/>
      <c r="CF18" s="53"/>
      <c r="CG18" s="213"/>
      <c r="CH18" s="190"/>
      <c r="CI18" s="53"/>
      <c r="CJ18" s="213"/>
      <c r="CK18" s="190"/>
      <c r="CL18" s="53"/>
      <c r="CM18" s="217"/>
      <c r="CN18" s="258"/>
      <c r="CO18" s="53"/>
      <c r="CP18" s="53"/>
      <c r="CQ18" s="213"/>
      <c r="CR18" s="190"/>
      <c r="CS18" s="53"/>
      <c r="CT18" s="213"/>
      <c r="CU18" s="190"/>
      <c r="CV18" s="53"/>
      <c r="CW18" s="213"/>
      <c r="CX18" s="190"/>
      <c r="CY18" s="53"/>
      <c r="CZ18" s="217"/>
      <c r="DA18" s="190"/>
      <c r="DB18" s="53"/>
      <c r="DC18" s="217"/>
      <c r="DD18" s="53"/>
      <c r="DE18" s="53"/>
      <c r="DF18" s="53"/>
      <c r="DG18" s="213"/>
      <c r="DH18" s="190"/>
      <c r="DI18" s="53"/>
      <c r="DJ18" s="213"/>
      <c r="DK18" s="190"/>
      <c r="DL18" s="53"/>
      <c r="DM18" s="213"/>
      <c r="DN18" s="190"/>
      <c r="DO18" s="53"/>
      <c r="DP18" s="213"/>
      <c r="DQ18" s="190"/>
      <c r="DR18" s="53"/>
      <c r="DS18" s="217"/>
      <c r="DT18" s="258"/>
      <c r="DU18" s="53"/>
      <c r="DV18" s="53"/>
      <c r="DW18" s="213"/>
      <c r="DX18" s="190"/>
      <c r="DY18" s="53"/>
      <c r="DZ18" s="213"/>
      <c r="EA18" s="190"/>
      <c r="EB18" s="53"/>
      <c r="EC18" s="213"/>
      <c r="ED18" s="190"/>
      <c r="EE18" s="53"/>
      <c r="EF18" s="213"/>
      <c r="EG18" s="190"/>
      <c r="EH18" s="53"/>
      <c r="EI18" s="217"/>
      <c r="EJ18" s="258"/>
      <c r="EK18" s="53"/>
      <c r="EL18" s="53"/>
      <c r="EM18" s="213"/>
      <c r="EN18" s="190"/>
      <c r="EO18" s="53"/>
      <c r="EP18" s="53"/>
      <c r="EQ18" s="53"/>
      <c r="ER18" s="213"/>
      <c r="ES18" s="190"/>
      <c r="ET18" s="53"/>
      <c r="EU18" s="53"/>
      <c r="EV18" s="53"/>
      <c r="EW18" s="213"/>
      <c r="EX18" s="190"/>
      <c r="EY18" s="53"/>
      <c r="EZ18" s="53"/>
      <c r="FA18" s="53"/>
      <c r="FB18" s="213"/>
      <c r="FC18" s="190"/>
      <c r="FD18" s="53"/>
      <c r="FE18" s="53"/>
      <c r="FF18" s="53"/>
      <c r="FG18" s="217"/>
      <c r="FH18" s="258"/>
      <c r="FI18" s="53"/>
      <c r="FJ18" s="53"/>
      <c r="FK18" s="213"/>
      <c r="FL18" s="190"/>
      <c r="FM18" s="53"/>
      <c r="FN18" s="53"/>
      <c r="FO18" s="53"/>
      <c r="FP18" s="213"/>
      <c r="FQ18" s="190"/>
      <c r="FR18" s="53"/>
      <c r="FS18" s="53"/>
      <c r="FT18" s="53"/>
      <c r="FU18" s="213"/>
      <c r="FV18" s="190"/>
      <c r="FW18" s="53"/>
      <c r="FX18" s="53"/>
      <c r="FY18" s="53"/>
      <c r="FZ18" s="213"/>
      <c r="GA18" s="190"/>
      <c r="GB18" s="53"/>
      <c r="GC18" s="53"/>
      <c r="GD18" s="53"/>
      <c r="GE18" s="217"/>
    </row>
    <row r="19" spans="1:187" ht="13.5" customHeight="1">
      <c r="A19" s="862" t="s">
        <v>653</v>
      </c>
      <c r="B19" s="862"/>
      <c r="C19" s="862"/>
      <c r="D19" s="862"/>
      <c r="E19" s="866" t="s">
        <v>669</v>
      </c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54" t="s">
        <v>655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0"/>
      <c r="AR19" s="162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154"/>
      <c r="BX19" s="864">
        <f>CB19+CE19+CH19+CK19</f>
        <v>244.45</v>
      </c>
      <c r="BY19" s="236"/>
      <c r="BZ19" s="236"/>
      <c r="CA19" s="286"/>
      <c r="CB19" s="54"/>
      <c r="CC19" s="54"/>
      <c r="CD19" s="54"/>
      <c r="CE19" s="54"/>
      <c r="CF19" s="54"/>
      <c r="CG19" s="54"/>
      <c r="CH19" s="287"/>
      <c r="CI19" s="54"/>
      <c r="CJ19" s="54"/>
      <c r="CK19" s="287">
        <f>'П1.24.'!AY41</f>
        <v>244.45</v>
      </c>
      <c r="CL19" s="287"/>
      <c r="CM19" s="288"/>
      <c r="CN19" s="333">
        <f>CR19+CU19+CX19+DA19</f>
        <v>912.5699999999999</v>
      </c>
      <c r="CO19" s="54"/>
      <c r="CP19" s="54"/>
      <c r="CQ19" s="54"/>
      <c r="CR19" s="54"/>
      <c r="CS19" s="54"/>
      <c r="CT19" s="54"/>
      <c r="CU19" s="54"/>
      <c r="CV19" s="54"/>
      <c r="CW19" s="54"/>
      <c r="CX19" s="287">
        <v>668.12</v>
      </c>
      <c r="CY19" s="54"/>
      <c r="CZ19" s="54"/>
      <c r="DA19" s="287">
        <v>244.45</v>
      </c>
      <c r="DB19" s="54"/>
      <c r="DC19" s="154"/>
      <c r="DD19" s="451">
        <f>DQ19</f>
        <v>244.45</v>
      </c>
      <c r="DE19" s="54"/>
      <c r="DF19" s="54"/>
      <c r="DG19" s="54"/>
      <c r="DH19" s="54"/>
      <c r="DI19" s="54"/>
      <c r="DJ19" s="54"/>
      <c r="DK19" s="54"/>
      <c r="DL19" s="54"/>
      <c r="DM19" s="54"/>
      <c r="DN19" s="287"/>
      <c r="DO19" s="54"/>
      <c r="DP19" s="54"/>
      <c r="DQ19" s="287">
        <v>244.45</v>
      </c>
      <c r="DR19" s="54"/>
      <c r="DS19" s="154"/>
      <c r="DT19" s="162">
        <f>DX19+EA19+ED19+EG19</f>
        <v>912.5699999999999</v>
      </c>
      <c r="DU19" s="54"/>
      <c r="DV19" s="54"/>
      <c r="DW19" s="54"/>
      <c r="DX19" s="54"/>
      <c r="DY19" s="54"/>
      <c r="DZ19" s="54"/>
      <c r="EA19" s="54"/>
      <c r="EB19" s="54"/>
      <c r="EC19" s="54"/>
      <c r="ED19" s="287">
        <f>'П1.24.'!AY40</f>
        <v>668.12</v>
      </c>
      <c r="EE19" s="54"/>
      <c r="EF19" s="54"/>
      <c r="EG19" s="287">
        <v>244.45</v>
      </c>
      <c r="EH19" s="54"/>
      <c r="EI19" s="154"/>
      <c r="EJ19" s="162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154"/>
      <c r="FH19" s="162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287">
        <v>668.12</v>
      </c>
      <c r="FW19" s="54"/>
      <c r="FX19" s="54"/>
      <c r="FY19" s="54"/>
      <c r="FZ19" s="54"/>
      <c r="GA19" s="287">
        <v>244.45</v>
      </c>
      <c r="GB19" s="54"/>
      <c r="GC19" s="54"/>
      <c r="GD19" s="54"/>
      <c r="GE19" s="154"/>
    </row>
    <row r="20" spans="1:187" ht="12.75">
      <c r="A20" s="862" t="s">
        <v>654</v>
      </c>
      <c r="B20" s="862"/>
      <c r="C20" s="862"/>
      <c r="D20" s="862"/>
      <c r="E20" s="863" t="s">
        <v>642</v>
      </c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  <c r="AB20" s="863"/>
      <c r="AC20" s="863"/>
      <c r="AD20" s="863"/>
      <c r="AE20" s="863"/>
      <c r="AF20" s="863"/>
      <c r="AG20" s="54" t="s">
        <v>605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0"/>
      <c r="AR20" s="162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154"/>
      <c r="BX20" s="864">
        <f>CB20+CE20+CH20+CK20</f>
        <v>67.62</v>
      </c>
      <c r="BY20" s="236"/>
      <c r="BZ20" s="236"/>
      <c r="CA20" s="286"/>
      <c r="CB20" s="54"/>
      <c r="CC20" s="54"/>
      <c r="CD20" s="54"/>
      <c r="CE20" s="54"/>
      <c r="CF20" s="54"/>
      <c r="CG20" s="54"/>
      <c r="CH20" s="287"/>
      <c r="CI20" s="54"/>
      <c r="CJ20" s="54"/>
      <c r="CK20" s="287">
        <f>'П1.25.'!AZ46</f>
        <v>67.62</v>
      </c>
      <c r="CL20" s="287"/>
      <c r="CM20" s="288"/>
      <c r="CN20" s="333">
        <f>CR20+CU20+CX20+DA20</f>
        <v>371.33</v>
      </c>
      <c r="CO20" s="54"/>
      <c r="CP20" s="54"/>
      <c r="CQ20" s="54"/>
      <c r="CR20" s="54"/>
      <c r="CS20" s="54"/>
      <c r="CT20" s="54"/>
      <c r="CU20" s="54"/>
      <c r="CV20" s="54"/>
      <c r="CW20" s="54"/>
      <c r="CX20" s="287">
        <v>303.71</v>
      </c>
      <c r="CY20" s="54"/>
      <c r="CZ20" s="54"/>
      <c r="DA20" s="287">
        <v>67.62</v>
      </c>
      <c r="DB20" s="54"/>
      <c r="DC20" s="154"/>
      <c r="DD20" s="451">
        <f>DQ20</f>
        <v>67.62</v>
      </c>
      <c r="DE20" s="54"/>
      <c r="DF20" s="54"/>
      <c r="DG20" s="54"/>
      <c r="DH20" s="54"/>
      <c r="DI20" s="54"/>
      <c r="DJ20" s="54"/>
      <c r="DK20" s="54"/>
      <c r="DL20" s="54"/>
      <c r="DM20" s="54"/>
      <c r="DN20" s="287"/>
      <c r="DO20" s="54"/>
      <c r="DP20" s="54"/>
      <c r="DQ20" s="287">
        <v>67.62</v>
      </c>
      <c r="DR20" s="54"/>
      <c r="DS20" s="154"/>
      <c r="DT20" s="333">
        <f>DX20+EA20+ED20+EG20</f>
        <v>371.33</v>
      </c>
      <c r="DU20" s="54"/>
      <c r="DV20" s="54"/>
      <c r="DW20" s="54"/>
      <c r="DX20" s="54"/>
      <c r="DY20" s="54"/>
      <c r="DZ20" s="54"/>
      <c r="EA20" s="54"/>
      <c r="EB20" s="54"/>
      <c r="EC20" s="54"/>
      <c r="ED20" s="287">
        <f>'П1.25.'!AZ45</f>
        <v>303.71</v>
      </c>
      <c r="EE20" s="54"/>
      <c r="EF20" s="54"/>
      <c r="EG20" s="287">
        <v>67.62</v>
      </c>
      <c r="EH20" s="54"/>
      <c r="EI20" s="154"/>
      <c r="EJ20" s="162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154"/>
      <c r="FH20" s="162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287">
        <v>67.62</v>
      </c>
      <c r="FW20" s="54"/>
      <c r="FX20" s="54"/>
      <c r="FY20" s="54"/>
      <c r="FZ20" s="54"/>
      <c r="GA20" s="287">
        <v>67.62</v>
      </c>
      <c r="GB20" s="54"/>
      <c r="GC20" s="54"/>
      <c r="GD20" s="54"/>
      <c r="GE20" s="154"/>
    </row>
    <row r="21" spans="1:187" ht="12.75">
      <c r="A21" s="862"/>
      <c r="B21" s="862"/>
      <c r="C21" s="862"/>
      <c r="D21" s="862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3"/>
      <c r="Q21" s="863"/>
      <c r="R21" s="863"/>
      <c r="S21" s="863"/>
      <c r="T21" s="863"/>
      <c r="U21" s="863"/>
      <c r="V21" s="863"/>
      <c r="W21" s="863"/>
      <c r="X21" s="863"/>
      <c r="Y21" s="863"/>
      <c r="Z21" s="863"/>
      <c r="AA21" s="863"/>
      <c r="AB21" s="863"/>
      <c r="AC21" s="863"/>
      <c r="AD21" s="863"/>
      <c r="AE21" s="863"/>
      <c r="AF21" s="863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0"/>
      <c r="AR21" s="162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154"/>
      <c r="BX21" s="864"/>
      <c r="BY21" s="236"/>
      <c r="BZ21" s="236"/>
      <c r="CA21" s="286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154"/>
      <c r="CN21" s="162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154"/>
      <c r="DD21" s="286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154"/>
      <c r="DT21" s="162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154"/>
      <c r="EJ21" s="162" t="s">
        <v>659</v>
      </c>
      <c r="EK21" s="54"/>
      <c r="EL21" s="54"/>
      <c r="EM21" s="54"/>
      <c r="EN21" s="54" t="s">
        <v>659</v>
      </c>
      <c r="EO21" s="54"/>
      <c r="EP21" s="54"/>
      <c r="EQ21" s="54"/>
      <c r="ER21" s="54"/>
      <c r="ES21" s="54" t="s">
        <v>659</v>
      </c>
      <c r="ET21" s="54"/>
      <c r="EU21" s="54"/>
      <c r="EV21" s="54"/>
      <c r="EW21" s="54"/>
      <c r="EX21" s="54" t="s">
        <v>659</v>
      </c>
      <c r="EY21" s="54"/>
      <c r="EZ21" s="54"/>
      <c r="FA21" s="54"/>
      <c r="FB21" s="54"/>
      <c r="FC21" s="54" t="s">
        <v>659</v>
      </c>
      <c r="FD21" s="54"/>
      <c r="FE21" s="54"/>
      <c r="FF21" s="54"/>
      <c r="FG21" s="154"/>
      <c r="FH21" s="162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154"/>
    </row>
    <row r="22" spans="1:187" ht="12.75">
      <c r="A22" s="862" t="s">
        <v>279</v>
      </c>
      <c r="B22" s="862"/>
      <c r="C22" s="862"/>
      <c r="D22" s="862"/>
      <c r="E22" s="863" t="s">
        <v>643</v>
      </c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54" t="s">
        <v>655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0"/>
      <c r="AR22" s="162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154"/>
      <c r="BX22" s="864">
        <f>CB22+CE22+CH22+CK22</f>
        <v>0</v>
      </c>
      <c r="BY22" s="236"/>
      <c r="BZ22" s="236"/>
      <c r="CA22" s="286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154"/>
      <c r="CN22" s="162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154"/>
      <c r="DD22" s="286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154"/>
      <c r="DT22" s="162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154"/>
      <c r="EJ22" s="162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154"/>
      <c r="FH22" s="162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154"/>
    </row>
    <row r="23" spans="1:187" ht="12.75">
      <c r="A23" s="857" t="s">
        <v>178</v>
      </c>
      <c r="B23" s="857"/>
      <c r="C23" s="857"/>
      <c r="D23" s="857"/>
      <c r="E23" s="858" t="s">
        <v>644</v>
      </c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8"/>
      <c r="AG23" s="428" t="s">
        <v>605</v>
      </c>
      <c r="AH23" s="428"/>
      <c r="AI23" s="428"/>
      <c r="AJ23" s="428"/>
      <c r="AK23" s="428"/>
      <c r="AL23" s="428"/>
      <c r="AM23" s="428"/>
      <c r="AN23" s="428"/>
      <c r="AO23" s="428"/>
      <c r="AP23" s="428"/>
      <c r="AQ23" s="448"/>
      <c r="AR23" s="859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8"/>
      <c r="BW23" s="855"/>
      <c r="BX23" s="856">
        <f>BX13+BX16</f>
        <v>2400.38</v>
      </c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3"/>
      <c r="CK23" s="453">
        <f>CK13+CK16</f>
        <v>2400.38</v>
      </c>
      <c r="CL23" s="453"/>
      <c r="CM23" s="854"/>
      <c r="CN23" s="856">
        <f>CR23+CU23+CX23+DA23</f>
        <v>10168.8634</v>
      </c>
      <c r="CO23" s="453"/>
      <c r="CP23" s="453"/>
      <c r="CQ23" s="453"/>
      <c r="CR23" s="453"/>
      <c r="CS23" s="453"/>
      <c r="CT23" s="453"/>
      <c r="CU23" s="453"/>
      <c r="CV23" s="453"/>
      <c r="CW23" s="453"/>
      <c r="CX23" s="453">
        <f>CX13+CX16</f>
        <v>5023.2634</v>
      </c>
      <c r="CY23" s="453"/>
      <c r="CZ23" s="854"/>
      <c r="DA23" s="453">
        <v>5145.6</v>
      </c>
      <c r="DB23" s="453"/>
      <c r="DC23" s="854"/>
      <c r="DD23" s="503">
        <f>DQ23</f>
        <v>5145.6</v>
      </c>
      <c r="DE23" s="453"/>
      <c r="DF23" s="453"/>
      <c r="DG23" s="453"/>
      <c r="DH23" s="453"/>
      <c r="DI23" s="453"/>
      <c r="DJ23" s="453"/>
      <c r="DK23" s="453"/>
      <c r="DL23" s="453"/>
      <c r="DM23" s="453"/>
      <c r="DN23" s="915"/>
      <c r="DO23" s="915"/>
      <c r="DP23" s="915"/>
      <c r="DQ23" s="453">
        <v>5145.6</v>
      </c>
      <c r="DR23" s="453"/>
      <c r="DS23" s="854"/>
      <c r="DT23" s="856">
        <f>ED23+EG23</f>
        <v>10951</v>
      </c>
      <c r="DU23" s="453"/>
      <c r="DV23" s="453"/>
      <c r="DW23" s="453"/>
      <c r="DX23" s="453"/>
      <c r="DY23" s="453"/>
      <c r="DZ23" s="453"/>
      <c r="EA23" s="453"/>
      <c r="EB23" s="453"/>
      <c r="EC23" s="453"/>
      <c r="ED23" s="453">
        <v>5805.4</v>
      </c>
      <c r="EE23" s="453"/>
      <c r="EF23" s="453"/>
      <c r="EG23" s="453">
        <v>5145.6</v>
      </c>
      <c r="EH23" s="453"/>
      <c r="EI23" s="854"/>
      <c r="EJ23" s="856"/>
      <c r="EK23" s="453"/>
      <c r="EL23" s="453"/>
      <c r="EM23" s="453"/>
      <c r="EN23" s="453"/>
      <c r="EO23" s="453"/>
      <c r="EP23" s="453"/>
      <c r="EQ23" s="453"/>
      <c r="ER23" s="453"/>
      <c r="ES23" s="453"/>
      <c r="ET23" s="453"/>
      <c r="EU23" s="453"/>
      <c r="EV23" s="453"/>
      <c r="EW23" s="453"/>
      <c r="EX23" s="453"/>
      <c r="EY23" s="453"/>
      <c r="EZ23" s="453"/>
      <c r="FA23" s="453"/>
      <c r="FB23" s="453"/>
      <c r="FC23" s="453"/>
      <c r="FD23" s="453"/>
      <c r="FE23" s="453"/>
      <c r="FF23" s="453"/>
      <c r="FG23" s="854"/>
      <c r="FH23" s="928">
        <f>FL23+FQ23+FV23+GA23</f>
        <v>8805</v>
      </c>
      <c r="FI23" s="929"/>
      <c r="FJ23" s="929"/>
      <c r="FK23" s="929"/>
      <c r="FL23" s="453"/>
      <c r="FM23" s="453"/>
      <c r="FN23" s="453"/>
      <c r="FO23" s="453"/>
      <c r="FP23" s="453"/>
      <c r="FQ23" s="453"/>
      <c r="FR23" s="453"/>
      <c r="FS23" s="453"/>
      <c r="FT23" s="453"/>
      <c r="FU23" s="453"/>
      <c r="FV23" s="453">
        <v>5784.5</v>
      </c>
      <c r="FW23" s="453"/>
      <c r="FX23" s="453"/>
      <c r="FY23" s="453"/>
      <c r="FZ23" s="453"/>
      <c r="GA23" s="453">
        <v>3020.5</v>
      </c>
      <c r="GB23" s="453"/>
      <c r="GC23" s="453"/>
      <c r="GD23" s="453"/>
      <c r="GE23" s="854"/>
    </row>
    <row r="24" spans="1:187" ht="12.75">
      <c r="A24" s="862" t="s">
        <v>199</v>
      </c>
      <c r="B24" s="862"/>
      <c r="C24" s="862"/>
      <c r="D24" s="862"/>
      <c r="E24" s="863" t="s">
        <v>645</v>
      </c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54" t="s">
        <v>655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0"/>
      <c r="AR24" s="162">
        <f>AR14+AR19+AR22</f>
        <v>0</v>
      </c>
      <c r="AS24" s="54"/>
      <c r="AT24" s="54"/>
      <c r="AU24" s="54"/>
      <c r="AV24" s="54">
        <f>AV14+AV19+AV22</f>
        <v>0</v>
      </c>
      <c r="AW24" s="54"/>
      <c r="AX24" s="54"/>
      <c r="AY24" s="54">
        <f>AY14+AY19+AY22</f>
        <v>0</v>
      </c>
      <c r="AZ24" s="54"/>
      <c r="BA24" s="54"/>
      <c r="BB24" s="54">
        <f>BB14+BB19+BB22</f>
        <v>0</v>
      </c>
      <c r="BC24" s="54"/>
      <c r="BD24" s="54"/>
      <c r="BE24" s="54">
        <f>BE14+BE19+BE22</f>
        <v>0</v>
      </c>
      <c r="BF24" s="54"/>
      <c r="BG24" s="54"/>
      <c r="BH24" s="54">
        <f>BH14+BH19+BH22</f>
        <v>0</v>
      </c>
      <c r="BI24" s="54"/>
      <c r="BJ24" s="54"/>
      <c r="BK24" s="54"/>
      <c r="BL24" s="54">
        <f>BL14+BL19+BL22</f>
        <v>0</v>
      </c>
      <c r="BM24" s="54"/>
      <c r="BN24" s="54"/>
      <c r="BO24" s="54">
        <f>BO14+BO19+BO22</f>
        <v>0</v>
      </c>
      <c r="BP24" s="54"/>
      <c r="BQ24" s="54"/>
      <c r="BR24" s="54">
        <f>BR14+BR19+BR22</f>
        <v>0</v>
      </c>
      <c r="BS24" s="54"/>
      <c r="BT24" s="54"/>
      <c r="BU24" s="54">
        <f>BU14+BU19+BU22</f>
        <v>0</v>
      </c>
      <c r="BV24" s="54"/>
      <c r="BW24" s="54"/>
      <c r="BX24" s="162">
        <f>BX14+BX19+BX22</f>
        <v>244.45</v>
      </c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>
        <f>CK14+CK19+CK22</f>
        <v>244.45</v>
      </c>
      <c r="CL24" s="54"/>
      <c r="CM24" s="154"/>
      <c r="CN24" s="860">
        <f>CN14+CN19+CN22</f>
        <v>912.5699999999999</v>
      </c>
      <c r="CO24" s="191"/>
      <c r="CP24" s="191"/>
      <c r="CQ24" s="191"/>
      <c r="CR24" s="191"/>
      <c r="CS24" s="191"/>
      <c r="CT24" s="191"/>
      <c r="CU24" s="191"/>
      <c r="CV24" s="191"/>
      <c r="CW24" s="191"/>
      <c r="CX24" s="191">
        <v>668.12</v>
      </c>
      <c r="CY24" s="191"/>
      <c r="CZ24" s="853"/>
      <c r="DA24" s="191">
        <v>244.45</v>
      </c>
      <c r="DB24" s="191"/>
      <c r="DC24" s="853"/>
      <c r="DD24" s="212">
        <f>DD14+DD19+DD22</f>
        <v>244.45</v>
      </c>
      <c r="DE24" s="191"/>
      <c r="DF24" s="191"/>
      <c r="DG24" s="191"/>
      <c r="DH24" s="191">
        <f>DH14+DH19+DH22</f>
        <v>0</v>
      </c>
      <c r="DI24" s="191"/>
      <c r="DJ24" s="191"/>
      <c r="DK24" s="191">
        <f>DK14+DK19+DK22</f>
        <v>0</v>
      </c>
      <c r="DL24" s="191"/>
      <c r="DM24" s="191"/>
      <c r="DN24" s="191">
        <f>DN14+DN19+DN22</f>
        <v>0</v>
      </c>
      <c r="DO24" s="191"/>
      <c r="DP24" s="191"/>
      <c r="DQ24" s="191">
        <v>244.45</v>
      </c>
      <c r="DR24" s="191"/>
      <c r="DS24" s="191"/>
      <c r="DT24" s="916">
        <f>DX24+EA24+ED24+EG24</f>
        <v>912.5699999999999</v>
      </c>
      <c r="DU24" s="191"/>
      <c r="DV24" s="191"/>
      <c r="DW24" s="191"/>
      <c r="DX24" s="191">
        <f>DX14+DX19+DX22</f>
        <v>0</v>
      </c>
      <c r="DY24" s="191"/>
      <c r="DZ24" s="191"/>
      <c r="EA24" s="191">
        <f>EA14+EA19+EA22</f>
        <v>0</v>
      </c>
      <c r="EB24" s="191"/>
      <c r="EC24" s="191"/>
      <c r="ED24" s="917">
        <v>668.12</v>
      </c>
      <c r="EE24" s="191"/>
      <c r="EF24" s="191"/>
      <c r="EG24" s="917">
        <v>244.45</v>
      </c>
      <c r="EH24" s="191"/>
      <c r="EI24" s="191"/>
      <c r="EJ24" s="860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853"/>
      <c r="FH24" s="860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</row>
    <row r="25" spans="1:187" ht="12.75">
      <c r="A25" s="884" t="s">
        <v>200</v>
      </c>
      <c r="B25" s="884"/>
      <c r="C25" s="884"/>
      <c r="D25" s="884"/>
      <c r="E25" s="861" t="s">
        <v>646</v>
      </c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1"/>
      <c r="T25" s="861"/>
      <c r="U25" s="861"/>
      <c r="V25" s="861"/>
      <c r="W25" s="861"/>
      <c r="X25" s="861"/>
      <c r="Y25" s="861"/>
      <c r="Z25" s="861"/>
      <c r="AA25" s="861"/>
      <c r="AB25" s="861"/>
      <c r="AC25" s="861"/>
      <c r="AD25" s="861"/>
      <c r="AE25" s="861"/>
      <c r="AF25" s="861"/>
      <c r="AG25" s="54" t="s">
        <v>605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0"/>
      <c r="AR25" s="860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853"/>
      <c r="BX25" s="860">
        <f>BX15+BX20</f>
        <v>67.62</v>
      </c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>
        <f>CK15+CK20</f>
        <v>67.62</v>
      </c>
      <c r="CL25" s="191"/>
      <c r="CM25" s="853"/>
      <c r="CN25" s="162">
        <f>CN15+CN20</f>
        <v>371.33</v>
      </c>
      <c r="CO25" s="54"/>
      <c r="CP25" s="54"/>
      <c r="CQ25" s="54"/>
      <c r="CR25" s="54"/>
      <c r="CS25" s="54"/>
      <c r="CT25" s="54"/>
      <c r="CU25" s="54"/>
      <c r="CV25" s="54"/>
      <c r="CW25" s="54"/>
      <c r="CX25" s="54">
        <v>303.71</v>
      </c>
      <c r="CY25" s="54"/>
      <c r="CZ25" s="154"/>
      <c r="DA25" s="54">
        <v>67.62</v>
      </c>
      <c r="DB25" s="54"/>
      <c r="DC25" s="154"/>
      <c r="DD25" s="286">
        <f>DD15+DD20</f>
        <v>67.62</v>
      </c>
      <c r="DE25" s="54"/>
      <c r="DF25" s="54"/>
      <c r="DG25" s="54"/>
      <c r="DH25" s="54">
        <f>DH15+DH20</f>
        <v>0</v>
      </c>
      <c r="DI25" s="54"/>
      <c r="DJ25" s="54"/>
      <c r="DK25" s="54">
        <f>DK15+DK20</f>
        <v>0</v>
      </c>
      <c r="DL25" s="54"/>
      <c r="DM25" s="54"/>
      <c r="DN25" s="54">
        <f>DN15+DN20</f>
        <v>0</v>
      </c>
      <c r="DO25" s="54"/>
      <c r="DP25" s="54"/>
      <c r="DQ25" s="54">
        <v>67.62</v>
      </c>
      <c r="DR25" s="54"/>
      <c r="DS25" s="54"/>
      <c r="DT25" s="162">
        <f>DX25+EA25+ED25+EG25</f>
        <v>371.33</v>
      </c>
      <c r="DU25" s="54"/>
      <c r="DV25" s="54"/>
      <c r="DW25" s="54"/>
      <c r="DX25" s="54">
        <f>DX15+DX20</f>
        <v>0</v>
      </c>
      <c r="DY25" s="54"/>
      <c r="DZ25" s="54"/>
      <c r="EA25" s="54">
        <f>EA15+EA20</f>
        <v>0</v>
      </c>
      <c r="EB25" s="54"/>
      <c r="EC25" s="54"/>
      <c r="ED25" s="287">
        <v>303.71</v>
      </c>
      <c r="EE25" s="54"/>
      <c r="EF25" s="54"/>
      <c r="EG25" s="287">
        <v>67.62</v>
      </c>
      <c r="EH25" s="54"/>
      <c r="EI25" s="54"/>
      <c r="EJ25" s="162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154"/>
      <c r="FH25" s="162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</row>
    <row r="26" spans="1:187" ht="12.75">
      <c r="A26" s="857" t="s">
        <v>179</v>
      </c>
      <c r="B26" s="857"/>
      <c r="C26" s="857"/>
      <c r="D26" s="857"/>
      <c r="E26" s="858" t="s">
        <v>647</v>
      </c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8"/>
      <c r="V26" s="858"/>
      <c r="W26" s="858"/>
      <c r="X26" s="858"/>
      <c r="Y26" s="858"/>
      <c r="Z26" s="858"/>
      <c r="AA26" s="858"/>
      <c r="AB26" s="858"/>
      <c r="AC26" s="858"/>
      <c r="AD26" s="858"/>
      <c r="AE26" s="858"/>
      <c r="AF26" s="858"/>
      <c r="AG26" s="428" t="s">
        <v>328</v>
      </c>
      <c r="AH26" s="428"/>
      <c r="AI26" s="428"/>
      <c r="AJ26" s="428"/>
      <c r="AK26" s="428"/>
      <c r="AL26" s="428"/>
      <c r="AM26" s="428"/>
      <c r="AN26" s="428"/>
      <c r="AO26" s="428"/>
      <c r="AP26" s="428"/>
      <c r="AQ26" s="448"/>
      <c r="AR26" s="859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855"/>
      <c r="BX26" s="856">
        <f>CB26+CE26+CH26+CK26</f>
        <v>6860.286040000001</v>
      </c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>
        <f>CK23*CK11</f>
        <v>6860.286040000001</v>
      </c>
      <c r="CL26" s="453"/>
      <c r="CM26" s="854"/>
      <c r="CN26" s="856">
        <f>CR26+CU26+CX26+DA26</f>
        <v>4467.1</v>
      </c>
      <c r="CO26" s="453"/>
      <c r="CP26" s="453"/>
      <c r="CQ26" s="453"/>
      <c r="CR26" s="453"/>
      <c r="CS26" s="453"/>
      <c r="CT26" s="453"/>
      <c r="CU26" s="453"/>
      <c r="CV26" s="453"/>
      <c r="CW26" s="453"/>
      <c r="CX26" s="453">
        <v>391.8</v>
      </c>
      <c r="CY26" s="453"/>
      <c r="CZ26" s="854"/>
      <c r="DA26" s="453">
        <v>4075.3</v>
      </c>
      <c r="DB26" s="453"/>
      <c r="DC26" s="854"/>
      <c r="DD26" s="503">
        <f>DQ26</f>
        <v>2351.5</v>
      </c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>
        <v>2351.5</v>
      </c>
      <c r="DR26" s="453"/>
      <c r="DS26" s="854"/>
      <c r="DT26" s="856">
        <f>DX26+EA26+ED26+EG26</f>
        <v>16738.2836</v>
      </c>
      <c r="DU26" s="453"/>
      <c r="DV26" s="453"/>
      <c r="DW26" s="453"/>
      <c r="DX26" s="453"/>
      <c r="DY26" s="453"/>
      <c r="DZ26" s="453"/>
      <c r="EA26" s="453"/>
      <c r="EB26" s="453"/>
      <c r="EC26" s="453"/>
      <c r="ED26" s="453">
        <f>ED11*ED23</f>
        <v>16522.1684</v>
      </c>
      <c r="EE26" s="453"/>
      <c r="EF26" s="453"/>
      <c r="EG26" s="453">
        <f>EG11*EG23</f>
        <v>216.11520000000002</v>
      </c>
      <c r="EH26" s="453"/>
      <c r="EI26" s="854"/>
      <c r="EJ26" s="856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3"/>
      <c r="EV26" s="453"/>
      <c r="EW26" s="453"/>
      <c r="EX26" s="453"/>
      <c r="EY26" s="453"/>
      <c r="EZ26" s="453"/>
      <c r="FA26" s="453"/>
      <c r="FB26" s="453"/>
      <c r="FC26" s="453"/>
      <c r="FD26" s="453"/>
      <c r="FE26" s="453"/>
      <c r="FF26" s="453"/>
      <c r="FG26" s="854"/>
      <c r="FH26" s="928">
        <f>FL26+FQ26+FV26+GA26</f>
        <v>28065.600000000002</v>
      </c>
      <c r="FI26" s="929"/>
      <c r="FJ26" s="929"/>
      <c r="FK26" s="929"/>
      <c r="FL26" s="453">
        <f>CB26+CR26+DX26</f>
        <v>0</v>
      </c>
      <c r="FM26" s="453"/>
      <c r="FN26" s="453"/>
      <c r="FO26" s="453"/>
      <c r="FP26" s="453"/>
      <c r="FQ26" s="501">
        <f>CE26+CU26+EA26</f>
        <v>0</v>
      </c>
      <c r="FR26" s="502"/>
      <c r="FS26" s="502"/>
      <c r="FT26" s="502"/>
      <c r="FU26" s="503"/>
      <c r="FV26" s="501">
        <v>16913.9</v>
      </c>
      <c r="FW26" s="502"/>
      <c r="FX26" s="502"/>
      <c r="FY26" s="502"/>
      <c r="FZ26" s="503"/>
      <c r="GA26" s="501">
        <v>11151.7</v>
      </c>
      <c r="GB26" s="502"/>
      <c r="GC26" s="502"/>
      <c r="GD26" s="502"/>
      <c r="GE26" s="930"/>
    </row>
    <row r="27" spans="1:187" ht="12.75">
      <c r="A27" s="862"/>
      <c r="B27" s="862"/>
      <c r="C27" s="862"/>
      <c r="D27" s="862"/>
      <c r="E27" s="863" t="s">
        <v>191</v>
      </c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0"/>
      <c r="AR27" s="162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154"/>
      <c r="BX27" s="162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154"/>
      <c r="CN27" s="162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154"/>
      <c r="DD27" s="286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154"/>
      <c r="DT27" s="162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154"/>
      <c r="EJ27" s="162" t="s">
        <v>659</v>
      </c>
      <c r="EK27" s="54"/>
      <c r="EL27" s="54"/>
      <c r="EM27" s="54"/>
      <c r="EN27" s="54" t="s">
        <v>659</v>
      </c>
      <c r="EO27" s="54"/>
      <c r="EP27" s="54"/>
      <c r="EQ27" s="54"/>
      <c r="ER27" s="54"/>
      <c r="ES27" s="54" t="s">
        <v>659</v>
      </c>
      <c r="ET27" s="54"/>
      <c r="EU27" s="54"/>
      <c r="EV27" s="54"/>
      <c r="EW27" s="54"/>
      <c r="EX27" s="54" t="s">
        <v>659</v>
      </c>
      <c r="EY27" s="54"/>
      <c r="EZ27" s="54"/>
      <c r="FA27" s="54"/>
      <c r="FB27" s="54"/>
      <c r="FC27" s="54" t="s">
        <v>659</v>
      </c>
      <c r="FD27" s="54"/>
      <c r="FE27" s="54"/>
      <c r="FF27" s="54"/>
      <c r="FG27" s="154"/>
      <c r="FH27" s="162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154"/>
    </row>
    <row r="28" spans="1:187" ht="12.75">
      <c r="A28" s="862" t="s">
        <v>492</v>
      </c>
      <c r="B28" s="862"/>
      <c r="C28" s="862"/>
      <c r="D28" s="862"/>
      <c r="E28" s="863" t="s">
        <v>648</v>
      </c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  <c r="AB28" s="863"/>
      <c r="AC28" s="863"/>
      <c r="AD28" s="863"/>
      <c r="AE28" s="863"/>
      <c r="AF28" s="863"/>
      <c r="AG28" s="54" t="s">
        <v>328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0"/>
      <c r="AR28" s="162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154"/>
      <c r="BX28" s="333">
        <v>5968.38</v>
      </c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>
        <v>5968.38</v>
      </c>
      <c r="CL28" s="287"/>
      <c r="CM28" s="288"/>
      <c r="CN28" s="333">
        <v>4144.18</v>
      </c>
      <c r="CO28" s="54"/>
      <c r="CP28" s="54"/>
      <c r="CQ28" s="54"/>
      <c r="CR28" s="54"/>
      <c r="CS28" s="54"/>
      <c r="CT28" s="54"/>
      <c r="CU28" s="54"/>
      <c r="CV28" s="54"/>
      <c r="CW28" s="54"/>
      <c r="CX28" s="287">
        <v>316.01</v>
      </c>
      <c r="CY28" s="287"/>
      <c r="CZ28" s="288"/>
      <c r="DA28" s="287">
        <v>3828.16</v>
      </c>
      <c r="DB28" s="287"/>
      <c r="DC28" s="288"/>
      <c r="DD28" s="451">
        <f>DQ28</f>
        <v>2208.93</v>
      </c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287">
        <v>2208.93</v>
      </c>
      <c r="DR28" s="287"/>
      <c r="DS28" s="288"/>
      <c r="DT28" s="333">
        <f>DX28+EA28+ED28+EG28</f>
        <v>13959.26</v>
      </c>
      <c r="DU28" s="287"/>
      <c r="DV28" s="287"/>
      <c r="DW28" s="287"/>
      <c r="DX28" s="287"/>
      <c r="DY28" s="287"/>
      <c r="DZ28" s="287"/>
      <c r="EA28" s="287"/>
      <c r="EB28" s="287"/>
      <c r="EC28" s="287"/>
      <c r="ED28" s="287">
        <v>13756.25</v>
      </c>
      <c r="EE28" s="287"/>
      <c r="EF28" s="287"/>
      <c r="EG28" s="287">
        <v>203.01</v>
      </c>
      <c r="EH28" s="287"/>
      <c r="EI28" s="288"/>
      <c r="EJ28" s="162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154"/>
      <c r="FH28" s="333">
        <f>FL28+FQ28+FV28+GA28</f>
        <v>24071.809999999998</v>
      </c>
      <c r="FI28" s="287"/>
      <c r="FJ28" s="287"/>
      <c r="FK28" s="287"/>
      <c r="FL28" s="287"/>
      <c r="FM28" s="287"/>
      <c r="FN28" s="287"/>
      <c r="FO28" s="287"/>
      <c r="FP28" s="287"/>
      <c r="FQ28" s="287"/>
      <c r="FR28" s="287"/>
      <c r="FS28" s="287"/>
      <c r="FT28" s="287"/>
      <c r="FU28" s="287"/>
      <c r="FV28" s="287">
        <v>14072.26</v>
      </c>
      <c r="FW28" s="287"/>
      <c r="FX28" s="287"/>
      <c r="FY28" s="287"/>
      <c r="FZ28" s="287"/>
      <c r="GA28" s="287">
        <v>9999.55</v>
      </c>
      <c r="GB28" s="287"/>
      <c r="GC28" s="287"/>
      <c r="GD28" s="287"/>
      <c r="GE28" s="288"/>
    </row>
    <row r="29" spans="1:187" ht="12.75">
      <c r="A29" s="862" t="s">
        <v>493</v>
      </c>
      <c r="B29" s="862"/>
      <c r="C29" s="862"/>
      <c r="D29" s="862"/>
      <c r="E29" s="863" t="s">
        <v>649</v>
      </c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63"/>
      <c r="AC29" s="863"/>
      <c r="AD29" s="863"/>
      <c r="AE29" s="863"/>
      <c r="AF29" s="863"/>
      <c r="AG29" s="54" t="s">
        <v>328</v>
      </c>
      <c r="AH29" s="54"/>
      <c r="AI29" s="54"/>
      <c r="AJ29" s="54"/>
      <c r="AK29" s="54"/>
      <c r="AL29" s="54"/>
      <c r="AM29" s="54"/>
      <c r="AN29" s="54"/>
      <c r="AO29" s="54"/>
      <c r="AP29" s="54"/>
      <c r="AQ29" s="50"/>
      <c r="AR29" s="162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154"/>
      <c r="BX29" s="333">
        <v>891.9</v>
      </c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>
        <v>891.9</v>
      </c>
      <c r="CL29" s="287"/>
      <c r="CM29" s="288"/>
      <c r="CN29" s="333">
        <v>322.96</v>
      </c>
      <c r="CO29" s="287"/>
      <c r="CP29" s="287"/>
      <c r="CQ29" s="287"/>
      <c r="CR29" s="287"/>
      <c r="CS29" s="287"/>
      <c r="CT29" s="287"/>
      <c r="CU29" s="287"/>
      <c r="CV29" s="287"/>
      <c r="CW29" s="287"/>
      <c r="CX29" s="287">
        <v>75.8</v>
      </c>
      <c r="CY29" s="287"/>
      <c r="CZ29" s="288"/>
      <c r="DA29" s="287">
        <v>247.16</v>
      </c>
      <c r="DB29" s="287"/>
      <c r="DC29" s="288"/>
      <c r="DD29" s="451">
        <f>DQ29</f>
        <v>142.62</v>
      </c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>
        <v>142.62</v>
      </c>
      <c r="DR29" s="287"/>
      <c r="DS29" s="288"/>
      <c r="DT29" s="333">
        <f>DX29+EA29+ED29+EG29</f>
        <v>2778.9300000000003</v>
      </c>
      <c r="DU29" s="287"/>
      <c r="DV29" s="287"/>
      <c r="DW29" s="287"/>
      <c r="DX29" s="287"/>
      <c r="DY29" s="287"/>
      <c r="DZ29" s="287"/>
      <c r="EA29" s="287"/>
      <c r="EB29" s="287"/>
      <c r="EC29" s="287"/>
      <c r="ED29" s="287">
        <v>2765.82</v>
      </c>
      <c r="EE29" s="287"/>
      <c r="EF29" s="287"/>
      <c r="EG29" s="287">
        <v>13.11</v>
      </c>
      <c r="EH29" s="287"/>
      <c r="EI29" s="288"/>
      <c r="EJ29" s="333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8"/>
      <c r="FH29" s="931">
        <f>FL29+FQ29+FV29+GA29</f>
        <v>3993.8</v>
      </c>
      <c r="FI29" s="254"/>
      <c r="FJ29" s="254"/>
      <c r="FK29" s="254"/>
      <c r="FL29" s="287"/>
      <c r="FM29" s="287"/>
      <c r="FN29" s="287"/>
      <c r="FO29" s="287"/>
      <c r="FP29" s="287"/>
      <c r="FQ29" s="287"/>
      <c r="FR29" s="287"/>
      <c r="FS29" s="287"/>
      <c r="FT29" s="287"/>
      <c r="FU29" s="287"/>
      <c r="FV29" s="287">
        <v>2841.63</v>
      </c>
      <c r="FW29" s="287"/>
      <c r="FX29" s="287"/>
      <c r="FY29" s="287"/>
      <c r="FZ29" s="287"/>
      <c r="GA29" s="287">
        <v>1152.17</v>
      </c>
      <c r="GB29" s="287"/>
      <c r="GC29" s="287"/>
      <c r="GD29" s="287"/>
      <c r="GE29" s="288"/>
    </row>
    <row r="30" spans="1:187" ht="12.75">
      <c r="A30" s="895" t="s">
        <v>650</v>
      </c>
      <c r="B30" s="896"/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6"/>
      <c r="AD30" s="896"/>
      <c r="AE30" s="896"/>
      <c r="AF30" s="897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0"/>
      <c r="AR30" s="162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154"/>
      <c r="BX30" s="333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8"/>
      <c r="CN30" s="162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154"/>
      <c r="DD30" s="286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154"/>
      <c r="DT30" s="162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154"/>
      <c r="EJ30" s="162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154"/>
      <c r="FH30" s="162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154"/>
    </row>
    <row r="31" spans="1:187" ht="12.75">
      <c r="A31" s="862" t="s">
        <v>492</v>
      </c>
      <c r="B31" s="862"/>
      <c r="C31" s="862"/>
      <c r="D31" s="862"/>
      <c r="E31" s="863" t="s">
        <v>651</v>
      </c>
      <c r="F31" s="863"/>
      <c r="G31" s="863"/>
      <c r="H31" s="863"/>
      <c r="I31" s="863"/>
      <c r="J31" s="863"/>
      <c r="K31" s="863"/>
      <c r="L31" s="863"/>
      <c r="M31" s="863"/>
      <c r="N31" s="863"/>
      <c r="O31" s="863"/>
      <c r="P31" s="863"/>
      <c r="Q31" s="863"/>
      <c r="R31" s="863"/>
      <c r="S31" s="863"/>
      <c r="T31" s="863"/>
      <c r="U31" s="863"/>
      <c r="V31" s="863"/>
      <c r="W31" s="863"/>
      <c r="X31" s="863"/>
      <c r="Y31" s="863"/>
      <c r="Z31" s="863"/>
      <c r="AA31" s="863"/>
      <c r="AB31" s="863"/>
      <c r="AC31" s="863"/>
      <c r="AD31" s="863"/>
      <c r="AE31" s="863"/>
      <c r="AF31" s="863"/>
      <c r="AG31" s="54" t="s">
        <v>328</v>
      </c>
      <c r="AH31" s="54"/>
      <c r="AI31" s="54"/>
      <c r="AJ31" s="54"/>
      <c r="AK31" s="54"/>
      <c r="AL31" s="54"/>
      <c r="AM31" s="54"/>
      <c r="AN31" s="54"/>
      <c r="AO31" s="54"/>
      <c r="AP31" s="54"/>
      <c r="AQ31" s="50"/>
      <c r="AR31" s="162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154"/>
      <c r="BX31" s="894">
        <f>CB31+CE31+CH31+CK31</f>
        <v>0</v>
      </c>
      <c r="BY31" s="750"/>
      <c r="BZ31" s="750"/>
      <c r="CA31" s="750"/>
      <c r="CB31" s="750"/>
      <c r="CC31" s="750"/>
      <c r="CD31" s="750"/>
      <c r="CE31" s="750"/>
      <c r="CF31" s="750"/>
      <c r="CG31" s="750"/>
      <c r="CH31" s="750"/>
      <c r="CI31" s="750"/>
      <c r="CJ31" s="750"/>
      <c r="CK31" s="750"/>
      <c r="CL31" s="750"/>
      <c r="CM31" s="901"/>
      <c r="CN31" s="333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750"/>
      <c r="DB31" s="750"/>
      <c r="DC31" s="901"/>
      <c r="DD31" s="451">
        <f>DQ31</f>
        <v>610.15</v>
      </c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750">
        <v>610.15</v>
      </c>
      <c r="DR31" s="750"/>
      <c r="DS31" s="901"/>
      <c r="DT31" s="333">
        <f>DX31+EA31+ED31+EG31</f>
        <v>0</v>
      </c>
      <c r="DU31" s="287"/>
      <c r="DV31" s="287"/>
      <c r="DW31" s="287"/>
      <c r="DX31" s="287"/>
      <c r="DY31" s="287"/>
      <c r="DZ31" s="287"/>
      <c r="EA31" s="287"/>
      <c r="EB31" s="287"/>
      <c r="EC31" s="287"/>
      <c r="ED31" s="750"/>
      <c r="EE31" s="750"/>
      <c r="EF31" s="750"/>
      <c r="EG31" s="750"/>
      <c r="EH31" s="750"/>
      <c r="EI31" s="901"/>
      <c r="EJ31" s="162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154"/>
      <c r="FH31" s="162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154"/>
    </row>
    <row r="32" spans="1:187" ht="13.5" thickBot="1">
      <c r="A32" s="862" t="s">
        <v>493</v>
      </c>
      <c r="B32" s="862"/>
      <c r="C32" s="862"/>
      <c r="D32" s="862"/>
      <c r="E32" s="863" t="s">
        <v>652</v>
      </c>
      <c r="F32" s="863"/>
      <c r="G32" s="863"/>
      <c r="H32" s="863"/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3"/>
      <c r="T32" s="863"/>
      <c r="U32" s="863"/>
      <c r="V32" s="863"/>
      <c r="W32" s="863"/>
      <c r="X32" s="863"/>
      <c r="Y32" s="863"/>
      <c r="Z32" s="863"/>
      <c r="AA32" s="863"/>
      <c r="AB32" s="863"/>
      <c r="AC32" s="863"/>
      <c r="AD32" s="863"/>
      <c r="AE32" s="863"/>
      <c r="AF32" s="863"/>
      <c r="AG32" s="54" t="s">
        <v>328</v>
      </c>
      <c r="AH32" s="54"/>
      <c r="AI32" s="54"/>
      <c r="AJ32" s="54"/>
      <c r="AK32" s="54"/>
      <c r="AL32" s="54"/>
      <c r="AM32" s="54"/>
      <c r="AN32" s="54"/>
      <c r="AO32" s="54"/>
      <c r="AP32" s="54"/>
      <c r="AQ32" s="50"/>
      <c r="AR32" s="902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1"/>
      <c r="BX32" s="898">
        <f>CB32+CE32+CH32+CK32</f>
        <v>0</v>
      </c>
      <c r="BY32" s="899"/>
      <c r="BZ32" s="899"/>
      <c r="CA32" s="899"/>
      <c r="CB32" s="899"/>
      <c r="CC32" s="899"/>
      <c r="CD32" s="899"/>
      <c r="CE32" s="899"/>
      <c r="CF32" s="899"/>
      <c r="CG32" s="899"/>
      <c r="CH32" s="899"/>
      <c r="CI32" s="899"/>
      <c r="CJ32" s="899"/>
      <c r="CK32" s="899"/>
      <c r="CL32" s="899"/>
      <c r="CM32" s="900"/>
      <c r="CN32" s="92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899"/>
      <c r="DB32" s="899"/>
      <c r="DC32" s="900"/>
      <c r="DD32" s="918">
        <f>DQ32</f>
        <v>30.9</v>
      </c>
      <c r="DE32" s="919"/>
      <c r="DF32" s="919"/>
      <c r="DG32" s="919"/>
      <c r="DH32" s="919"/>
      <c r="DI32" s="919"/>
      <c r="DJ32" s="919"/>
      <c r="DK32" s="919"/>
      <c r="DL32" s="919"/>
      <c r="DM32" s="919"/>
      <c r="DN32" s="919"/>
      <c r="DO32" s="919"/>
      <c r="DP32" s="919"/>
      <c r="DQ32" s="899">
        <v>30.9</v>
      </c>
      <c r="DR32" s="899"/>
      <c r="DS32" s="900"/>
      <c r="DT32" s="333">
        <f>DX32+EA32+ED32+EG32</f>
        <v>0</v>
      </c>
      <c r="DU32" s="287"/>
      <c r="DV32" s="287"/>
      <c r="DW32" s="287"/>
      <c r="DX32" s="919"/>
      <c r="DY32" s="919"/>
      <c r="DZ32" s="919"/>
      <c r="EA32" s="919"/>
      <c r="EB32" s="919"/>
      <c r="EC32" s="919"/>
      <c r="ED32" s="899"/>
      <c r="EE32" s="899"/>
      <c r="EF32" s="899"/>
      <c r="EG32" s="899"/>
      <c r="EH32" s="899"/>
      <c r="EI32" s="900"/>
      <c r="EJ32" s="902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1"/>
      <c r="FH32" s="902"/>
      <c r="FI32" s="280"/>
      <c r="FJ32" s="280"/>
      <c r="FK32" s="280"/>
      <c r="FL32" s="280"/>
      <c r="FM32" s="280"/>
      <c r="FN32" s="280"/>
      <c r="FO32" s="280"/>
      <c r="FP32" s="280"/>
      <c r="FQ32" s="280"/>
      <c r="FR32" s="280"/>
      <c r="FS32" s="280"/>
      <c r="FT32" s="280"/>
      <c r="FU32" s="280"/>
      <c r="FV32" s="280"/>
      <c r="FW32" s="280"/>
      <c r="FX32" s="280"/>
      <c r="FY32" s="280"/>
      <c r="FZ32" s="280"/>
      <c r="GA32" s="280"/>
      <c r="GB32" s="280"/>
      <c r="GC32" s="280"/>
      <c r="GD32" s="280"/>
      <c r="GE32" s="281"/>
    </row>
    <row r="34" spans="15:67" ht="12.7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5:86" ht="12.7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CH35" s="11"/>
    </row>
    <row r="36" spans="15:67" ht="12.7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5:86" ht="12.7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CH37" s="11"/>
    </row>
    <row r="38" ht="15" customHeight="1"/>
    <row r="39" spans="9:44" ht="12.7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9:44" ht="12.75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9:44" ht="12.75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9:44" ht="12.75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9:44" ht="12.75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9:44" ht="12.75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9:44" ht="12.75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9:44" ht="12.75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011">
    <mergeCell ref="FH7:GE8"/>
    <mergeCell ref="AR7:BG8"/>
    <mergeCell ref="BX7:CM8"/>
    <mergeCell ref="CN7:DC8"/>
    <mergeCell ref="EJ8:FG8"/>
    <mergeCell ref="EJ7:FG7"/>
    <mergeCell ref="DT7:EI7"/>
    <mergeCell ref="DD8:DS8"/>
    <mergeCell ref="DT8:EI8"/>
    <mergeCell ref="DD7:DS7"/>
    <mergeCell ref="FV32:FZ32"/>
    <mergeCell ref="GA32:GE32"/>
    <mergeCell ref="FQ31:FU31"/>
    <mergeCell ref="FV31:FZ31"/>
    <mergeCell ref="GA31:GE31"/>
    <mergeCell ref="EJ32:EM32"/>
    <mergeCell ref="EN32:ER32"/>
    <mergeCell ref="ES32:EW32"/>
    <mergeCell ref="EX32:FB32"/>
    <mergeCell ref="FC32:FG32"/>
    <mergeCell ref="FH32:FK32"/>
    <mergeCell ref="FL32:FP32"/>
    <mergeCell ref="FQ30:FU30"/>
    <mergeCell ref="FQ32:FU32"/>
    <mergeCell ref="FV30:FZ30"/>
    <mergeCell ref="GA30:GE30"/>
    <mergeCell ref="EJ31:EM31"/>
    <mergeCell ref="EN31:ER31"/>
    <mergeCell ref="ES31:EW31"/>
    <mergeCell ref="EX31:FB31"/>
    <mergeCell ref="FC31:FG31"/>
    <mergeCell ref="FH31:FK31"/>
    <mergeCell ref="FL31:FP31"/>
    <mergeCell ref="FQ29:FU29"/>
    <mergeCell ref="FV29:FZ29"/>
    <mergeCell ref="GA29:GE29"/>
    <mergeCell ref="EJ30:EM30"/>
    <mergeCell ref="EN30:ER30"/>
    <mergeCell ref="ES30:EW30"/>
    <mergeCell ref="EX30:FB30"/>
    <mergeCell ref="FC30:FG30"/>
    <mergeCell ref="FH30:FK30"/>
    <mergeCell ref="FL30:FP30"/>
    <mergeCell ref="FQ28:FU28"/>
    <mergeCell ref="FV28:FZ28"/>
    <mergeCell ref="GA28:GE28"/>
    <mergeCell ref="EJ29:EM29"/>
    <mergeCell ref="EN29:ER29"/>
    <mergeCell ref="ES29:EW29"/>
    <mergeCell ref="EX29:FB29"/>
    <mergeCell ref="FC29:FG29"/>
    <mergeCell ref="FH29:FK29"/>
    <mergeCell ref="FL29:FP29"/>
    <mergeCell ref="FQ27:FU27"/>
    <mergeCell ref="FV27:FZ27"/>
    <mergeCell ref="GA27:GE27"/>
    <mergeCell ref="EJ28:EM28"/>
    <mergeCell ref="EN28:ER28"/>
    <mergeCell ref="ES28:EW28"/>
    <mergeCell ref="EX28:FB28"/>
    <mergeCell ref="FC28:FG28"/>
    <mergeCell ref="FH28:FK28"/>
    <mergeCell ref="FL28:FP28"/>
    <mergeCell ref="FQ26:FU26"/>
    <mergeCell ref="FV26:FZ26"/>
    <mergeCell ref="GA26:GE26"/>
    <mergeCell ref="EJ27:EM27"/>
    <mergeCell ref="EN27:ER27"/>
    <mergeCell ref="ES27:EW27"/>
    <mergeCell ref="EX27:FB27"/>
    <mergeCell ref="FC27:FG27"/>
    <mergeCell ref="FH27:FK27"/>
    <mergeCell ref="FL27:FP27"/>
    <mergeCell ref="FQ25:FU25"/>
    <mergeCell ref="FV25:FZ25"/>
    <mergeCell ref="GA25:GE25"/>
    <mergeCell ref="EJ26:EM26"/>
    <mergeCell ref="EN26:ER26"/>
    <mergeCell ref="ES26:EW26"/>
    <mergeCell ref="EX26:FB26"/>
    <mergeCell ref="FC26:FG26"/>
    <mergeCell ref="FH26:FK26"/>
    <mergeCell ref="FL26:FP26"/>
    <mergeCell ref="FQ24:FU24"/>
    <mergeCell ref="FV24:FZ24"/>
    <mergeCell ref="GA24:GE24"/>
    <mergeCell ref="EJ25:EM25"/>
    <mergeCell ref="EN25:ER25"/>
    <mergeCell ref="ES25:EW25"/>
    <mergeCell ref="EX25:FB25"/>
    <mergeCell ref="FC25:FG25"/>
    <mergeCell ref="FH25:FK25"/>
    <mergeCell ref="FL25:FP25"/>
    <mergeCell ref="FQ23:FU23"/>
    <mergeCell ref="FV23:FZ23"/>
    <mergeCell ref="GA23:GE23"/>
    <mergeCell ref="EJ24:EM24"/>
    <mergeCell ref="EN24:ER24"/>
    <mergeCell ref="ES24:EW24"/>
    <mergeCell ref="EX24:FB24"/>
    <mergeCell ref="FC24:FG24"/>
    <mergeCell ref="FH24:FK24"/>
    <mergeCell ref="FL24:FP24"/>
    <mergeCell ref="FQ22:FU22"/>
    <mergeCell ref="FV22:FZ22"/>
    <mergeCell ref="GA22:GE22"/>
    <mergeCell ref="EJ23:EM23"/>
    <mergeCell ref="EN23:ER23"/>
    <mergeCell ref="ES23:EW23"/>
    <mergeCell ref="EX23:FB23"/>
    <mergeCell ref="FC23:FG23"/>
    <mergeCell ref="FH23:FK23"/>
    <mergeCell ref="FL23:FP23"/>
    <mergeCell ref="FQ21:FU21"/>
    <mergeCell ref="FV21:FZ21"/>
    <mergeCell ref="GA21:GE21"/>
    <mergeCell ref="EJ22:EM22"/>
    <mergeCell ref="EN22:ER22"/>
    <mergeCell ref="ES22:EW22"/>
    <mergeCell ref="EX22:FB22"/>
    <mergeCell ref="FC22:FG22"/>
    <mergeCell ref="FH22:FK22"/>
    <mergeCell ref="FL22:FP22"/>
    <mergeCell ref="FQ20:FU20"/>
    <mergeCell ref="FV20:FZ20"/>
    <mergeCell ref="GA20:GE20"/>
    <mergeCell ref="EJ21:EM21"/>
    <mergeCell ref="EN21:ER21"/>
    <mergeCell ref="ES21:EW21"/>
    <mergeCell ref="EX21:FB21"/>
    <mergeCell ref="FC21:FG21"/>
    <mergeCell ref="FH21:FK21"/>
    <mergeCell ref="FL21:FP21"/>
    <mergeCell ref="FQ19:FU19"/>
    <mergeCell ref="FV19:FZ19"/>
    <mergeCell ref="GA19:GE19"/>
    <mergeCell ref="EJ20:EM20"/>
    <mergeCell ref="EN20:ER20"/>
    <mergeCell ref="ES20:EW20"/>
    <mergeCell ref="EX20:FB20"/>
    <mergeCell ref="FC20:FG20"/>
    <mergeCell ref="FH20:FK20"/>
    <mergeCell ref="FL20:FP20"/>
    <mergeCell ref="FQ17:FU18"/>
    <mergeCell ref="FV17:FZ18"/>
    <mergeCell ref="GA17:GE18"/>
    <mergeCell ref="EJ19:EM19"/>
    <mergeCell ref="EN19:ER19"/>
    <mergeCell ref="ES19:EW19"/>
    <mergeCell ref="EX19:FB19"/>
    <mergeCell ref="FC19:FG19"/>
    <mergeCell ref="FH19:FK19"/>
    <mergeCell ref="FL19:FP19"/>
    <mergeCell ref="FQ16:FU16"/>
    <mergeCell ref="FV16:FZ16"/>
    <mergeCell ref="GA16:GE16"/>
    <mergeCell ref="EJ17:EM18"/>
    <mergeCell ref="EN17:ER18"/>
    <mergeCell ref="ES17:EW18"/>
    <mergeCell ref="EX17:FB18"/>
    <mergeCell ref="FC17:FG18"/>
    <mergeCell ref="FH17:FK18"/>
    <mergeCell ref="FL17:FP18"/>
    <mergeCell ref="FQ15:FU15"/>
    <mergeCell ref="FV15:FZ15"/>
    <mergeCell ref="GA15:GE15"/>
    <mergeCell ref="EJ16:EM16"/>
    <mergeCell ref="EN16:ER16"/>
    <mergeCell ref="ES16:EW16"/>
    <mergeCell ref="EX16:FB16"/>
    <mergeCell ref="FC16:FG16"/>
    <mergeCell ref="FH16:FK16"/>
    <mergeCell ref="FL16:FP16"/>
    <mergeCell ref="FQ14:FU14"/>
    <mergeCell ref="FV14:FZ14"/>
    <mergeCell ref="GA14:GE14"/>
    <mergeCell ref="EJ15:EM15"/>
    <mergeCell ref="EN15:ER15"/>
    <mergeCell ref="ES15:EW15"/>
    <mergeCell ref="EX15:FB15"/>
    <mergeCell ref="FC15:FG15"/>
    <mergeCell ref="FH15:FK15"/>
    <mergeCell ref="FL15:FP15"/>
    <mergeCell ref="FQ13:FU13"/>
    <mergeCell ref="FV13:FZ13"/>
    <mergeCell ref="GA13:GE13"/>
    <mergeCell ref="EJ14:EM14"/>
    <mergeCell ref="EN14:ER14"/>
    <mergeCell ref="ES14:EW14"/>
    <mergeCell ref="EX14:FB14"/>
    <mergeCell ref="FC14:FG14"/>
    <mergeCell ref="FH14:FK14"/>
    <mergeCell ref="FL14:FP14"/>
    <mergeCell ref="FQ12:FU12"/>
    <mergeCell ref="FV12:FZ12"/>
    <mergeCell ref="GA12:GE12"/>
    <mergeCell ref="EJ13:EM13"/>
    <mergeCell ref="EN13:ER13"/>
    <mergeCell ref="ES13:EW13"/>
    <mergeCell ref="EX13:FB13"/>
    <mergeCell ref="FC13:FG13"/>
    <mergeCell ref="FH13:FK13"/>
    <mergeCell ref="FL13:FP13"/>
    <mergeCell ref="FQ11:FU11"/>
    <mergeCell ref="FV11:FZ11"/>
    <mergeCell ref="GA11:GE11"/>
    <mergeCell ref="EJ12:EM12"/>
    <mergeCell ref="EN12:ER12"/>
    <mergeCell ref="ES12:EW12"/>
    <mergeCell ref="EX12:FB12"/>
    <mergeCell ref="FC12:FG12"/>
    <mergeCell ref="FH12:FK12"/>
    <mergeCell ref="FL12:FP12"/>
    <mergeCell ref="FQ10:FU10"/>
    <mergeCell ref="FV10:FZ10"/>
    <mergeCell ref="GA10:GE10"/>
    <mergeCell ref="EJ11:EM11"/>
    <mergeCell ref="EN11:ER11"/>
    <mergeCell ref="ES11:EW11"/>
    <mergeCell ref="EX11:FB11"/>
    <mergeCell ref="FC11:FG11"/>
    <mergeCell ref="FH11:FK11"/>
    <mergeCell ref="FL11:FP11"/>
    <mergeCell ref="FQ9:FU9"/>
    <mergeCell ref="FV9:FZ9"/>
    <mergeCell ref="GA9:GE9"/>
    <mergeCell ref="EJ10:EM10"/>
    <mergeCell ref="EN10:ER10"/>
    <mergeCell ref="ES10:EW10"/>
    <mergeCell ref="EX10:FB10"/>
    <mergeCell ref="FC10:FG10"/>
    <mergeCell ref="FH10:FK10"/>
    <mergeCell ref="FL10:FP10"/>
    <mergeCell ref="EJ9:EM9"/>
    <mergeCell ref="EN9:ER9"/>
    <mergeCell ref="ES9:EW9"/>
    <mergeCell ref="EX9:FB9"/>
    <mergeCell ref="FC9:FG9"/>
    <mergeCell ref="FH9:FK9"/>
    <mergeCell ref="FL9:FP9"/>
    <mergeCell ref="EA32:EC32"/>
    <mergeCell ref="ED32:EF32"/>
    <mergeCell ref="EG32:EI32"/>
    <mergeCell ref="EA30:EC30"/>
    <mergeCell ref="ED30:EF30"/>
    <mergeCell ref="EG30:EI30"/>
    <mergeCell ref="EA28:EC28"/>
    <mergeCell ref="ED28:EF28"/>
    <mergeCell ref="EG28:EI28"/>
    <mergeCell ref="DN32:DP32"/>
    <mergeCell ref="DQ32:DS32"/>
    <mergeCell ref="DT32:DW32"/>
    <mergeCell ref="DX32:DZ32"/>
    <mergeCell ref="ED31:EF31"/>
    <mergeCell ref="EG31:EI31"/>
    <mergeCell ref="DQ31:DS31"/>
    <mergeCell ref="DT31:DW31"/>
    <mergeCell ref="CN32:CQ32"/>
    <mergeCell ref="CR32:CT32"/>
    <mergeCell ref="CU32:CW32"/>
    <mergeCell ref="CX32:CZ32"/>
    <mergeCell ref="EA31:EC31"/>
    <mergeCell ref="DK31:DM31"/>
    <mergeCell ref="DN31:DP31"/>
    <mergeCell ref="DA32:DC32"/>
    <mergeCell ref="DD32:DG32"/>
    <mergeCell ref="DH32:DJ32"/>
    <mergeCell ref="DK32:DM32"/>
    <mergeCell ref="DA31:DC31"/>
    <mergeCell ref="DD31:DG31"/>
    <mergeCell ref="DH31:DJ31"/>
    <mergeCell ref="DX31:DZ31"/>
    <mergeCell ref="CN31:CQ31"/>
    <mergeCell ref="CR31:CT31"/>
    <mergeCell ref="CU31:CW31"/>
    <mergeCell ref="CX31:CZ31"/>
    <mergeCell ref="EA29:EC29"/>
    <mergeCell ref="DD30:DG30"/>
    <mergeCell ref="DH30:DJ30"/>
    <mergeCell ref="DK30:DM30"/>
    <mergeCell ref="DT30:DW30"/>
    <mergeCell ref="DX30:DZ30"/>
    <mergeCell ref="DA29:DC29"/>
    <mergeCell ref="DD29:DG29"/>
    <mergeCell ref="DH29:DJ29"/>
    <mergeCell ref="DQ30:DS30"/>
    <mergeCell ref="DA30:DC30"/>
    <mergeCell ref="DN30:DP30"/>
    <mergeCell ref="CN30:CQ30"/>
    <mergeCell ref="CR30:CT30"/>
    <mergeCell ref="CU30:CW30"/>
    <mergeCell ref="CX30:CZ30"/>
    <mergeCell ref="CN28:CQ28"/>
    <mergeCell ref="CR28:CT28"/>
    <mergeCell ref="CU28:CW28"/>
    <mergeCell ref="EG29:EI29"/>
    <mergeCell ref="DQ29:DS29"/>
    <mergeCell ref="CN29:CQ29"/>
    <mergeCell ref="CR29:CT29"/>
    <mergeCell ref="CU29:CW29"/>
    <mergeCell ref="CX29:CZ29"/>
    <mergeCell ref="DN28:DP28"/>
    <mergeCell ref="CX28:CZ28"/>
    <mergeCell ref="DA28:DC28"/>
    <mergeCell ref="DD28:DG28"/>
    <mergeCell ref="DH28:DJ28"/>
    <mergeCell ref="ED27:EF27"/>
    <mergeCell ref="DT28:DW28"/>
    <mergeCell ref="DX28:DZ28"/>
    <mergeCell ref="DK29:DM29"/>
    <mergeCell ref="DN29:DP29"/>
    <mergeCell ref="DQ28:DS28"/>
    <mergeCell ref="DK28:DM28"/>
    <mergeCell ref="ED29:EF29"/>
    <mergeCell ref="DT29:DW29"/>
    <mergeCell ref="DX29:DZ29"/>
    <mergeCell ref="DA27:DC27"/>
    <mergeCell ref="DD27:DG27"/>
    <mergeCell ref="DH27:DJ27"/>
    <mergeCell ref="EG27:EI27"/>
    <mergeCell ref="DK27:DM27"/>
    <mergeCell ref="DN27:DP27"/>
    <mergeCell ref="DQ27:DS27"/>
    <mergeCell ref="DT27:DW27"/>
    <mergeCell ref="DX27:DZ27"/>
    <mergeCell ref="EA27:EC27"/>
    <mergeCell ref="CN27:CQ27"/>
    <mergeCell ref="CR27:CT27"/>
    <mergeCell ref="CU27:CW27"/>
    <mergeCell ref="CX27:CZ27"/>
    <mergeCell ref="DX26:DZ26"/>
    <mergeCell ref="EA26:EC26"/>
    <mergeCell ref="ED26:EF26"/>
    <mergeCell ref="EG26:EI26"/>
    <mergeCell ref="DK26:DM26"/>
    <mergeCell ref="DN26:DP26"/>
    <mergeCell ref="DQ26:DS26"/>
    <mergeCell ref="DT26:DW26"/>
    <mergeCell ref="EA25:EC25"/>
    <mergeCell ref="ED25:EF25"/>
    <mergeCell ref="EG25:EI25"/>
    <mergeCell ref="CN26:CQ26"/>
    <mergeCell ref="CR26:CT26"/>
    <mergeCell ref="CU26:CW26"/>
    <mergeCell ref="CX26:CZ26"/>
    <mergeCell ref="DA26:DC26"/>
    <mergeCell ref="DD26:DG26"/>
    <mergeCell ref="DH26:DJ26"/>
    <mergeCell ref="DN25:DP25"/>
    <mergeCell ref="DQ25:DS25"/>
    <mergeCell ref="DT25:DW25"/>
    <mergeCell ref="DX25:DZ25"/>
    <mergeCell ref="DA25:DC25"/>
    <mergeCell ref="DD25:DG25"/>
    <mergeCell ref="DH25:DJ25"/>
    <mergeCell ref="DK25:DM25"/>
    <mergeCell ref="CN25:CQ25"/>
    <mergeCell ref="CR25:CT25"/>
    <mergeCell ref="CU25:CW25"/>
    <mergeCell ref="CX25:CZ25"/>
    <mergeCell ref="DX24:DZ24"/>
    <mergeCell ref="EA24:EC24"/>
    <mergeCell ref="ED24:EF24"/>
    <mergeCell ref="EG24:EI24"/>
    <mergeCell ref="DK24:DM24"/>
    <mergeCell ref="DN24:DP24"/>
    <mergeCell ref="DQ24:DS24"/>
    <mergeCell ref="DT24:DW24"/>
    <mergeCell ref="EA23:EC23"/>
    <mergeCell ref="ED23:EF23"/>
    <mergeCell ref="EG23:EI23"/>
    <mergeCell ref="CN24:CQ24"/>
    <mergeCell ref="CR24:CT24"/>
    <mergeCell ref="CU24:CW24"/>
    <mergeCell ref="CX24:CZ24"/>
    <mergeCell ref="DA24:DC24"/>
    <mergeCell ref="DD24:DG24"/>
    <mergeCell ref="DH24:DJ24"/>
    <mergeCell ref="DN23:DP23"/>
    <mergeCell ref="DQ23:DS23"/>
    <mergeCell ref="DT23:DW23"/>
    <mergeCell ref="DX23:DZ23"/>
    <mergeCell ref="DA23:DC23"/>
    <mergeCell ref="DD23:DG23"/>
    <mergeCell ref="DH23:DJ23"/>
    <mergeCell ref="DK23:DM23"/>
    <mergeCell ref="CN23:CQ23"/>
    <mergeCell ref="CR23:CT23"/>
    <mergeCell ref="CU23:CW23"/>
    <mergeCell ref="CX23:CZ23"/>
    <mergeCell ref="DX22:DZ22"/>
    <mergeCell ref="EA22:EC22"/>
    <mergeCell ref="ED22:EF22"/>
    <mergeCell ref="EG22:EI22"/>
    <mergeCell ref="DK22:DM22"/>
    <mergeCell ref="DN22:DP22"/>
    <mergeCell ref="DQ22:DS22"/>
    <mergeCell ref="DT22:DW22"/>
    <mergeCell ref="EA21:EC21"/>
    <mergeCell ref="ED21:EF21"/>
    <mergeCell ref="EG21:EI21"/>
    <mergeCell ref="CN22:CQ22"/>
    <mergeCell ref="CR22:CT22"/>
    <mergeCell ref="CU22:CW22"/>
    <mergeCell ref="CX22:CZ22"/>
    <mergeCell ref="DA22:DC22"/>
    <mergeCell ref="DD22:DG22"/>
    <mergeCell ref="DH22:DJ22"/>
    <mergeCell ref="DN21:DP21"/>
    <mergeCell ref="DQ21:DS21"/>
    <mergeCell ref="DT21:DW21"/>
    <mergeCell ref="DX21:DZ21"/>
    <mergeCell ref="DA21:DC21"/>
    <mergeCell ref="DD21:DG21"/>
    <mergeCell ref="DH21:DJ21"/>
    <mergeCell ref="DK21:DM21"/>
    <mergeCell ref="CN21:CQ21"/>
    <mergeCell ref="CR21:CT21"/>
    <mergeCell ref="CU21:CW21"/>
    <mergeCell ref="CX21:CZ21"/>
    <mergeCell ref="DX20:DZ20"/>
    <mergeCell ref="EA20:EC20"/>
    <mergeCell ref="ED20:EF20"/>
    <mergeCell ref="EG20:EI20"/>
    <mergeCell ref="DK20:DM20"/>
    <mergeCell ref="DN20:DP20"/>
    <mergeCell ref="DQ20:DS20"/>
    <mergeCell ref="DT20:DW20"/>
    <mergeCell ref="EA19:EC19"/>
    <mergeCell ref="ED19:EF19"/>
    <mergeCell ref="EG19:EI19"/>
    <mergeCell ref="CN20:CQ20"/>
    <mergeCell ref="CR20:CT20"/>
    <mergeCell ref="CU20:CW20"/>
    <mergeCell ref="CX20:CZ20"/>
    <mergeCell ref="DA20:DC20"/>
    <mergeCell ref="DD20:DG20"/>
    <mergeCell ref="DH20:DJ20"/>
    <mergeCell ref="DN19:DP19"/>
    <mergeCell ref="DQ19:DS19"/>
    <mergeCell ref="DT19:DW19"/>
    <mergeCell ref="DX19:DZ19"/>
    <mergeCell ref="DA19:DC19"/>
    <mergeCell ref="DD19:DG19"/>
    <mergeCell ref="DH19:DJ19"/>
    <mergeCell ref="DK19:DM19"/>
    <mergeCell ref="CN19:CQ19"/>
    <mergeCell ref="CR19:CT19"/>
    <mergeCell ref="CU19:CW19"/>
    <mergeCell ref="CX19:CZ19"/>
    <mergeCell ref="DX17:DZ18"/>
    <mergeCell ref="EA17:EC18"/>
    <mergeCell ref="ED17:EF18"/>
    <mergeCell ref="EG17:EI18"/>
    <mergeCell ref="DK17:DM18"/>
    <mergeCell ref="DN17:DP18"/>
    <mergeCell ref="DQ17:DS18"/>
    <mergeCell ref="DT17:DW18"/>
    <mergeCell ref="EA16:EC16"/>
    <mergeCell ref="ED16:EF16"/>
    <mergeCell ref="EG16:EI16"/>
    <mergeCell ref="CN17:CQ18"/>
    <mergeCell ref="CR17:CT18"/>
    <mergeCell ref="CU17:CW18"/>
    <mergeCell ref="CX17:CZ18"/>
    <mergeCell ref="DA17:DC18"/>
    <mergeCell ref="DD17:DG18"/>
    <mergeCell ref="DH17:DJ18"/>
    <mergeCell ref="DN16:DP16"/>
    <mergeCell ref="DQ16:DS16"/>
    <mergeCell ref="DT16:DW16"/>
    <mergeCell ref="DX16:DZ16"/>
    <mergeCell ref="DA16:DC16"/>
    <mergeCell ref="DD16:DG16"/>
    <mergeCell ref="DH16:DJ16"/>
    <mergeCell ref="DK16:DM16"/>
    <mergeCell ref="CN16:CQ16"/>
    <mergeCell ref="CR16:CT16"/>
    <mergeCell ref="CU16:CW16"/>
    <mergeCell ref="CX16:CZ16"/>
    <mergeCell ref="DX15:DZ15"/>
    <mergeCell ref="EA15:EC15"/>
    <mergeCell ref="ED15:EF15"/>
    <mergeCell ref="EG15:EI15"/>
    <mergeCell ref="DK15:DM15"/>
    <mergeCell ref="DN15:DP15"/>
    <mergeCell ref="DQ15:DS15"/>
    <mergeCell ref="DT15:DW15"/>
    <mergeCell ref="EA14:EC14"/>
    <mergeCell ref="ED14:EF14"/>
    <mergeCell ref="EG14:EI14"/>
    <mergeCell ref="CN15:CQ15"/>
    <mergeCell ref="CR15:CT15"/>
    <mergeCell ref="CU15:CW15"/>
    <mergeCell ref="CX15:CZ15"/>
    <mergeCell ref="DA15:DC15"/>
    <mergeCell ref="DD15:DG15"/>
    <mergeCell ref="DH15:DJ15"/>
    <mergeCell ref="DN14:DP14"/>
    <mergeCell ref="DQ14:DS14"/>
    <mergeCell ref="DT14:DW14"/>
    <mergeCell ref="DX14:DZ14"/>
    <mergeCell ref="DA14:DC14"/>
    <mergeCell ref="DD14:DG14"/>
    <mergeCell ref="DH14:DJ14"/>
    <mergeCell ref="DK14:DM14"/>
    <mergeCell ref="CN14:CQ14"/>
    <mergeCell ref="CR14:CT14"/>
    <mergeCell ref="CU14:CW14"/>
    <mergeCell ref="CX14:CZ14"/>
    <mergeCell ref="DX13:DZ13"/>
    <mergeCell ref="EA13:EC13"/>
    <mergeCell ref="ED13:EF13"/>
    <mergeCell ref="EG13:EI13"/>
    <mergeCell ref="DK13:DM13"/>
    <mergeCell ref="DN13:DP13"/>
    <mergeCell ref="DQ13:DS13"/>
    <mergeCell ref="DT13:DW13"/>
    <mergeCell ref="EA12:EC12"/>
    <mergeCell ref="ED12:EF12"/>
    <mergeCell ref="EG12:EI12"/>
    <mergeCell ref="CN13:CQ13"/>
    <mergeCell ref="CR13:CT13"/>
    <mergeCell ref="CU13:CW13"/>
    <mergeCell ref="CX13:CZ13"/>
    <mergeCell ref="DA13:DC13"/>
    <mergeCell ref="DD13:DG13"/>
    <mergeCell ref="DH13:DJ13"/>
    <mergeCell ref="DN12:DP12"/>
    <mergeCell ref="DQ12:DS12"/>
    <mergeCell ref="DT12:DW12"/>
    <mergeCell ref="DX12:DZ12"/>
    <mergeCell ref="DA12:DC12"/>
    <mergeCell ref="DD12:DG12"/>
    <mergeCell ref="DH12:DJ12"/>
    <mergeCell ref="DK12:DM12"/>
    <mergeCell ref="CN12:CQ12"/>
    <mergeCell ref="CR12:CT12"/>
    <mergeCell ref="CU12:CW12"/>
    <mergeCell ref="CX12:CZ12"/>
    <mergeCell ref="DX11:DZ11"/>
    <mergeCell ref="EA11:EC11"/>
    <mergeCell ref="ED11:EF11"/>
    <mergeCell ref="EG11:EI11"/>
    <mergeCell ref="DK11:DM11"/>
    <mergeCell ref="DN11:DP11"/>
    <mergeCell ref="DQ11:DS11"/>
    <mergeCell ref="DT11:DW11"/>
    <mergeCell ref="EA10:EC10"/>
    <mergeCell ref="ED10:EF10"/>
    <mergeCell ref="EG10:EI10"/>
    <mergeCell ref="CN11:CQ11"/>
    <mergeCell ref="CR11:CT11"/>
    <mergeCell ref="CU11:CW11"/>
    <mergeCell ref="CX11:CZ11"/>
    <mergeCell ref="DA11:DC11"/>
    <mergeCell ref="DD11:DG11"/>
    <mergeCell ref="DH11:DJ11"/>
    <mergeCell ref="DN10:DP10"/>
    <mergeCell ref="DQ10:DS10"/>
    <mergeCell ref="DT10:DW10"/>
    <mergeCell ref="DX10:DZ10"/>
    <mergeCell ref="ED9:EF9"/>
    <mergeCell ref="EG9:EI9"/>
    <mergeCell ref="CN10:CQ10"/>
    <mergeCell ref="CR10:CT10"/>
    <mergeCell ref="CU10:CW10"/>
    <mergeCell ref="CX10:CZ10"/>
    <mergeCell ref="DA10:DC10"/>
    <mergeCell ref="DD10:DG10"/>
    <mergeCell ref="DH10:DJ10"/>
    <mergeCell ref="DK10:DM10"/>
    <mergeCell ref="DQ9:DS9"/>
    <mergeCell ref="DT9:DW9"/>
    <mergeCell ref="DX9:DZ9"/>
    <mergeCell ref="EA9:EC9"/>
    <mergeCell ref="CN9:CQ9"/>
    <mergeCell ref="CR9:CT9"/>
    <mergeCell ref="CU9:CW9"/>
    <mergeCell ref="CX9:CZ9"/>
    <mergeCell ref="DA9:DC9"/>
    <mergeCell ref="DD9:DG9"/>
    <mergeCell ref="DH9:DJ9"/>
    <mergeCell ref="DK9:DM9"/>
    <mergeCell ref="DN9:DP9"/>
    <mergeCell ref="AO6:AY6"/>
    <mergeCell ref="CK32:CM32"/>
    <mergeCell ref="CH32:CJ32"/>
    <mergeCell ref="CK31:CM31"/>
    <mergeCell ref="AR32:AU32"/>
    <mergeCell ref="AV32:AX32"/>
    <mergeCell ref="AY32:BA32"/>
    <mergeCell ref="BB32:BD32"/>
    <mergeCell ref="BE32:BG32"/>
    <mergeCell ref="CE32:CG32"/>
    <mergeCell ref="BL32:BN32"/>
    <mergeCell ref="BO32:BQ32"/>
    <mergeCell ref="BR32:BT32"/>
    <mergeCell ref="BU32:BW32"/>
    <mergeCell ref="A30:AF30"/>
    <mergeCell ref="BX32:CA32"/>
    <mergeCell ref="CB32:CD32"/>
    <mergeCell ref="A32:D32"/>
    <mergeCell ref="E32:AF32"/>
    <mergeCell ref="AG32:AQ32"/>
    <mergeCell ref="BX30:CA30"/>
    <mergeCell ref="CB30:CD30"/>
    <mergeCell ref="BH32:BK32"/>
    <mergeCell ref="CH31:CJ31"/>
    <mergeCell ref="BL31:BN31"/>
    <mergeCell ref="BO31:BQ31"/>
    <mergeCell ref="BR31:BT31"/>
    <mergeCell ref="BU31:BW31"/>
    <mergeCell ref="BX31:CA31"/>
    <mergeCell ref="CB31:CD31"/>
    <mergeCell ref="CE31:CG31"/>
    <mergeCell ref="CK30:CM30"/>
    <mergeCell ref="A31:D31"/>
    <mergeCell ref="E31:AF31"/>
    <mergeCell ref="AG31:AQ31"/>
    <mergeCell ref="AR31:AU31"/>
    <mergeCell ref="AV31:AX31"/>
    <mergeCell ref="AY31:BA31"/>
    <mergeCell ref="BB31:BD31"/>
    <mergeCell ref="BE31:BG31"/>
    <mergeCell ref="BH31:BK31"/>
    <mergeCell ref="CE30:CG30"/>
    <mergeCell ref="CH30:CJ30"/>
    <mergeCell ref="BL30:BN30"/>
    <mergeCell ref="BO30:BQ30"/>
    <mergeCell ref="BR30:BT30"/>
    <mergeCell ref="BU30:BW30"/>
    <mergeCell ref="CK29:CM29"/>
    <mergeCell ref="AG30:AQ30"/>
    <mergeCell ref="AR30:AU30"/>
    <mergeCell ref="AV30:AX30"/>
    <mergeCell ref="AY30:BA30"/>
    <mergeCell ref="BB30:BD30"/>
    <mergeCell ref="BE30:BG30"/>
    <mergeCell ref="BH30:BK30"/>
    <mergeCell ref="BX29:CA29"/>
    <mergeCell ref="CB29:CD29"/>
    <mergeCell ref="BE29:BG29"/>
    <mergeCell ref="BH29:BK29"/>
    <mergeCell ref="CE29:CG29"/>
    <mergeCell ref="CH29:CJ29"/>
    <mergeCell ref="BL29:BN29"/>
    <mergeCell ref="BO29:BQ29"/>
    <mergeCell ref="BR29:BT29"/>
    <mergeCell ref="BU29:BW29"/>
    <mergeCell ref="CE28:CG28"/>
    <mergeCell ref="CH28:CJ28"/>
    <mergeCell ref="CK28:CM28"/>
    <mergeCell ref="A29:D29"/>
    <mergeCell ref="E29:AF29"/>
    <mergeCell ref="AG29:AQ29"/>
    <mergeCell ref="AR29:AU29"/>
    <mergeCell ref="AV29:AX29"/>
    <mergeCell ref="AY29:BA29"/>
    <mergeCell ref="BB29:BD29"/>
    <mergeCell ref="BR28:BT28"/>
    <mergeCell ref="BU28:BW28"/>
    <mergeCell ref="BX28:CA28"/>
    <mergeCell ref="CB28:CD28"/>
    <mergeCell ref="CH27:CJ27"/>
    <mergeCell ref="CK27:CM27"/>
    <mergeCell ref="A28:D28"/>
    <mergeCell ref="E28:AF28"/>
    <mergeCell ref="AG28:AQ28"/>
    <mergeCell ref="AR28:AU28"/>
    <mergeCell ref="AV28:AX28"/>
    <mergeCell ref="AY28:BA28"/>
    <mergeCell ref="BB28:BD28"/>
    <mergeCell ref="BE28:BG28"/>
    <mergeCell ref="BU27:BW27"/>
    <mergeCell ref="BX27:CA27"/>
    <mergeCell ref="CB27:CD27"/>
    <mergeCell ref="CE27:CG27"/>
    <mergeCell ref="AY27:BA27"/>
    <mergeCell ref="BB27:BD27"/>
    <mergeCell ref="BE27:BG27"/>
    <mergeCell ref="BH27:BK27"/>
    <mergeCell ref="A27:D27"/>
    <mergeCell ref="AG27:AQ27"/>
    <mergeCell ref="AR27:AU27"/>
    <mergeCell ref="AV27:AX27"/>
    <mergeCell ref="E27:AF27"/>
    <mergeCell ref="AG17:AQ18"/>
    <mergeCell ref="AG25:AQ25"/>
    <mergeCell ref="AG26:AQ26"/>
    <mergeCell ref="AG20:AQ20"/>
    <mergeCell ref="AG21:AQ21"/>
    <mergeCell ref="AG22:AQ22"/>
    <mergeCell ref="AG23:AQ23"/>
    <mergeCell ref="AG7:AQ7"/>
    <mergeCell ref="AG8:AQ8"/>
    <mergeCell ref="AG9:AQ9"/>
    <mergeCell ref="BH13:BK13"/>
    <mergeCell ref="AY12:BA12"/>
    <mergeCell ref="BB12:BD12"/>
    <mergeCell ref="BE12:BG12"/>
    <mergeCell ref="BH12:BK12"/>
    <mergeCell ref="BH8:BW8"/>
    <mergeCell ref="BU13:BW13"/>
    <mergeCell ref="CH9:CJ9"/>
    <mergeCell ref="CK9:CM9"/>
    <mergeCell ref="BX9:CA9"/>
    <mergeCell ref="CB9:CD9"/>
    <mergeCell ref="CE9:CG9"/>
    <mergeCell ref="CK11:CM11"/>
    <mergeCell ref="BX11:CA11"/>
    <mergeCell ref="CB11:CD11"/>
    <mergeCell ref="BL12:BN12"/>
    <mergeCell ref="BO12:BQ12"/>
    <mergeCell ref="BR12:BT12"/>
    <mergeCell ref="BU12:BW12"/>
    <mergeCell ref="CE11:CG11"/>
    <mergeCell ref="CH11:CJ11"/>
    <mergeCell ref="CK12:CM12"/>
    <mergeCell ref="A7:D7"/>
    <mergeCell ref="BH7:BW7"/>
    <mergeCell ref="BU11:BW11"/>
    <mergeCell ref="BH9:BK9"/>
    <mergeCell ref="A9:D9"/>
    <mergeCell ref="AR9:AU9"/>
    <mergeCell ref="AV9:AX9"/>
    <mergeCell ref="AY9:BA9"/>
    <mergeCell ref="BR9:BT9"/>
    <mergeCell ref="BO10:BQ10"/>
    <mergeCell ref="AV10:AX10"/>
    <mergeCell ref="AY10:BA10"/>
    <mergeCell ref="BO11:BQ11"/>
    <mergeCell ref="AG10:AQ10"/>
    <mergeCell ref="BE11:BG11"/>
    <mergeCell ref="BH11:BK11"/>
    <mergeCell ref="AR10:AU10"/>
    <mergeCell ref="BL9:BN9"/>
    <mergeCell ref="BB10:BD10"/>
    <mergeCell ref="BE10:BG10"/>
    <mergeCell ref="BB9:BD9"/>
    <mergeCell ref="BE9:BG9"/>
    <mergeCell ref="A25:D25"/>
    <mergeCell ref="BH10:BK10"/>
    <mergeCell ref="BL10:BN10"/>
    <mergeCell ref="AR11:AU11"/>
    <mergeCell ref="AV11:AX11"/>
    <mergeCell ref="A12:D12"/>
    <mergeCell ref="E12:AF12"/>
    <mergeCell ref="AR12:AU12"/>
    <mergeCell ref="AY11:BA11"/>
    <mergeCell ref="BB11:BD11"/>
    <mergeCell ref="AV12:AX12"/>
    <mergeCell ref="BH16:BK16"/>
    <mergeCell ref="A15:D15"/>
    <mergeCell ref="BL11:BN11"/>
    <mergeCell ref="AG14:AQ14"/>
    <mergeCell ref="AG15:AQ15"/>
    <mergeCell ref="AG16:AQ16"/>
    <mergeCell ref="A13:D13"/>
    <mergeCell ref="E13:AF13"/>
    <mergeCell ref="AR13:AU13"/>
    <mergeCell ref="BR11:BT11"/>
    <mergeCell ref="BL13:BN13"/>
    <mergeCell ref="BO13:BQ13"/>
    <mergeCell ref="BR13:BT13"/>
    <mergeCell ref="A17:D18"/>
    <mergeCell ref="BR14:BT14"/>
    <mergeCell ref="AV15:AX15"/>
    <mergeCell ref="AY15:BA15"/>
    <mergeCell ref="BL14:BN14"/>
    <mergeCell ref="BO14:BQ14"/>
    <mergeCell ref="BB15:BD15"/>
    <mergeCell ref="E14:AF14"/>
    <mergeCell ref="BR16:BT16"/>
    <mergeCell ref="E18:AF18"/>
    <mergeCell ref="CK10:CM10"/>
    <mergeCell ref="E7:AF7"/>
    <mergeCell ref="A8:D8"/>
    <mergeCell ref="E8:AF8"/>
    <mergeCell ref="BU10:BW10"/>
    <mergeCell ref="BU9:BW9"/>
    <mergeCell ref="BO9:BQ9"/>
    <mergeCell ref="BR10:BT10"/>
    <mergeCell ref="A10:D10"/>
    <mergeCell ref="E10:AF10"/>
    <mergeCell ref="CH12:CJ12"/>
    <mergeCell ref="BX10:CA10"/>
    <mergeCell ref="CB10:CD10"/>
    <mergeCell ref="CE10:CG10"/>
    <mergeCell ref="CH10:CJ10"/>
    <mergeCell ref="E9:AF9"/>
    <mergeCell ref="AG11:AQ11"/>
    <mergeCell ref="AG12:AQ12"/>
    <mergeCell ref="AG13:AQ13"/>
    <mergeCell ref="E11:AF11"/>
    <mergeCell ref="BX13:CA13"/>
    <mergeCell ref="CB13:CD13"/>
    <mergeCell ref="CE13:CG13"/>
    <mergeCell ref="A11:D11"/>
    <mergeCell ref="AV13:AX13"/>
    <mergeCell ref="AY13:BA13"/>
    <mergeCell ref="BB13:BD13"/>
    <mergeCell ref="BX12:CA12"/>
    <mergeCell ref="CB12:CD12"/>
    <mergeCell ref="CE12:CG12"/>
    <mergeCell ref="CK13:CM13"/>
    <mergeCell ref="A14:D14"/>
    <mergeCell ref="AR14:AU14"/>
    <mergeCell ref="AV14:AX14"/>
    <mergeCell ref="AY14:BA14"/>
    <mergeCell ref="BB14:BD14"/>
    <mergeCell ref="BE14:BG14"/>
    <mergeCell ref="BH14:BK14"/>
    <mergeCell ref="BU14:BW14"/>
    <mergeCell ref="BE13:BG13"/>
    <mergeCell ref="CB14:CD14"/>
    <mergeCell ref="CE14:CG14"/>
    <mergeCell ref="CH14:CJ14"/>
    <mergeCell ref="CH13:CJ13"/>
    <mergeCell ref="CK14:CM14"/>
    <mergeCell ref="E15:AF15"/>
    <mergeCell ref="AR15:AU15"/>
    <mergeCell ref="BE15:BG15"/>
    <mergeCell ref="BH15:BK15"/>
    <mergeCell ref="CH15:CJ15"/>
    <mergeCell ref="CK15:CM15"/>
    <mergeCell ref="CB15:CD15"/>
    <mergeCell ref="CE15:CG15"/>
    <mergeCell ref="BX14:CA14"/>
    <mergeCell ref="A16:D16"/>
    <mergeCell ref="E16:AF16"/>
    <mergeCell ref="AR16:AU16"/>
    <mergeCell ref="AV16:AX16"/>
    <mergeCell ref="AY16:BA16"/>
    <mergeCell ref="BB16:BD16"/>
    <mergeCell ref="BE16:BG16"/>
    <mergeCell ref="BX15:CA15"/>
    <mergeCell ref="BU16:BW16"/>
    <mergeCell ref="BL15:BN15"/>
    <mergeCell ref="BO15:BQ15"/>
    <mergeCell ref="BR15:BT15"/>
    <mergeCell ref="BU15:BW15"/>
    <mergeCell ref="CH16:CJ16"/>
    <mergeCell ref="CK16:CM16"/>
    <mergeCell ref="CE16:CG16"/>
    <mergeCell ref="E17:AF17"/>
    <mergeCell ref="BX16:CA16"/>
    <mergeCell ref="CB16:CD16"/>
    <mergeCell ref="BL16:BN16"/>
    <mergeCell ref="BO16:BQ16"/>
    <mergeCell ref="CB17:CD18"/>
    <mergeCell ref="AV17:AX18"/>
    <mergeCell ref="AR17:AU18"/>
    <mergeCell ref="AY17:BA18"/>
    <mergeCell ref="AY19:BA19"/>
    <mergeCell ref="BB19:BD19"/>
    <mergeCell ref="BB17:BD18"/>
    <mergeCell ref="BE19:BG19"/>
    <mergeCell ref="BH19:BK19"/>
    <mergeCell ref="A19:D19"/>
    <mergeCell ref="E19:AF19"/>
    <mergeCell ref="AR19:AU19"/>
    <mergeCell ref="AV19:AX19"/>
    <mergeCell ref="AG19:AQ19"/>
    <mergeCell ref="BU19:BW19"/>
    <mergeCell ref="BE17:BG18"/>
    <mergeCell ref="BH17:BK18"/>
    <mergeCell ref="BL17:BN18"/>
    <mergeCell ref="BO17:BQ18"/>
    <mergeCell ref="BR17:BT18"/>
    <mergeCell ref="BU17:BW18"/>
    <mergeCell ref="BL19:BN19"/>
    <mergeCell ref="BO19:BQ19"/>
    <mergeCell ref="BR19:BT19"/>
    <mergeCell ref="CH17:CJ18"/>
    <mergeCell ref="CK17:CM18"/>
    <mergeCell ref="BX17:CA18"/>
    <mergeCell ref="CE17:CG18"/>
    <mergeCell ref="CH19:CJ19"/>
    <mergeCell ref="CK19:CM19"/>
    <mergeCell ref="BX19:CA19"/>
    <mergeCell ref="CB19:CD19"/>
    <mergeCell ref="CE19:CG19"/>
    <mergeCell ref="A20:D20"/>
    <mergeCell ref="E20:AF20"/>
    <mergeCell ref="AR20:AU20"/>
    <mergeCell ref="AV20:AX20"/>
    <mergeCell ref="AY20:BA20"/>
    <mergeCell ref="BB20:BD20"/>
    <mergeCell ref="BE20:BG20"/>
    <mergeCell ref="BH20:BK20"/>
    <mergeCell ref="BL20:BN20"/>
    <mergeCell ref="BO20:BQ20"/>
    <mergeCell ref="BR20:BT20"/>
    <mergeCell ref="BU20:BW20"/>
    <mergeCell ref="BX20:CA20"/>
    <mergeCell ref="CB20:CD20"/>
    <mergeCell ref="CE20:CG20"/>
    <mergeCell ref="CH20:CJ20"/>
    <mergeCell ref="CK20:CM20"/>
    <mergeCell ref="A21:D21"/>
    <mergeCell ref="E21:AF21"/>
    <mergeCell ref="AR21:AU21"/>
    <mergeCell ref="AV21:AX21"/>
    <mergeCell ref="AY21:BA21"/>
    <mergeCell ref="BB21:BD21"/>
    <mergeCell ref="BE21:BG21"/>
    <mergeCell ref="BH21:BK21"/>
    <mergeCell ref="BL21:BN21"/>
    <mergeCell ref="BO21:BQ21"/>
    <mergeCell ref="BR21:BT21"/>
    <mergeCell ref="BU21:BW21"/>
    <mergeCell ref="BX21:CA21"/>
    <mergeCell ref="CB21:CD21"/>
    <mergeCell ref="CE21:CG21"/>
    <mergeCell ref="CH21:CJ21"/>
    <mergeCell ref="CK21:CM21"/>
    <mergeCell ref="A22:D22"/>
    <mergeCell ref="E22:AF22"/>
    <mergeCell ref="AR22:AU22"/>
    <mergeCell ref="AV22:AX22"/>
    <mergeCell ref="AY22:BA22"/>
    <mergeCell ref="BB22:BD22"/>
    <mergeCell ref="BE22:BG22"/>
    <mergeCell ref="BH22:BK22"/>
    <mergeCell ref="BL22:BN22"/>
    <mergeCell ref="BO22:BQ22"/>
    <mergeCell ref="BR22:BT22"/>
    <mergeCell ref="BU22:BW22"/>
    <mergeCell ref="BX22:CA22"/>
    <mergeCell ref="CB22:CD22"/>
    <mergeCell ref="CE22:CG22"/>
    <mergeCell ref="CH22:CJ22"/>
    <mergeCell ref="CK22:CM22"/>
    <mergeCell ref="A23:D23"/>
    <mergeCell ref="E23:AF23"/>
    <mergeCell ref="AR23:AU23"/>
    <mergeCell ref="AV23:AX23"/>
    <mergeCell ref="AY23:BA23"/>
    <mergeCell ref="BB23:BD23"/>
    <mergeCell ref="BE23:BG23"/>
    <mergeCell ref="BH23:BK23"/>
    <mergeCell ref="BL23:BN23"/>
    <mergeCell ref="BO23:BQ23"/>
    <mergeCell ref="BR23:BT23"/>
    <mergeCell ref="BU23:BW23"/>
    <mergeCell ref="BX23:CA23"/>
    <mergeCell ref="CB23:CD23"/>
    <mergeCell ref="CE23:CG23"/>
    <mergeCell ref="CH23:CJ23"/>
    <mergeCell ref="CK23:CM23"/>
    <mergeCell ref="BE24:BG24"/>
    <mergeCell ref="BH24:BK24"/>
    <mergeCell ref="A24:D24"/>
    <mergeCell ref="E24:AF24"/>
    <mergeCell ref="AR24:AU24"/>
    <mergeCell ref="AV24:AX24"/>
    <mergeCell ref="AG24:AQ24"/>
    <mergeCell ref="CE24:CG24"/>
    <mergeCell ref="CH24:CJ24"/>
    <mergeCell ref="BO24:BQ24"/>
    <mergeCell ref="BR24:BT24"/>
    <mergeCell ref="BU24:BW24"/>
    <mergeCell ref="CB24:CD24"/>
    <mergeCell ref="BX24:CA24"/>
    <mergeCell ref="BR25:BT25"/>
    <mergeCell ref="BO25:BQ25"/>
    <mergeCell ref="E25:AF25"/>
    <mergeCell ref="AR25:AU25"/>
    <mergeCell ref="AV25:AX25"/>
    <mergeCell ref="AY25:BA25"/>
    <mergeCell ref="CE25:CG25"/>
    <mergeCell ref="BU25:BW25"/>
    <mergeCell ref="BX25:CA25"/>
    <mergeCell ref="CB25:CD25"/>
    <mergeCell ref="CB26:CD26"/>
    <mergeCell ref="CE26:CG26"/>
    <mergeCell ref="A26:D26"/>
    <mergeCell ref="E26:AF26"/>
    <mergeCell ref="AR26:AU26"/>
    <mergeCell ref="AV26:AX26"/>
    <mergeCell ref="BH28:BK28"/>
    <mergeCell ref="BL28:BN28"/>
    <mergeCell ref="BO28:BQ28"/>
    <mergeCell ref="CK24:CM24"/>
    <mergeCell ref="CH25:CJ25"/>
    <mergeCell ref="CK25:CM25"/>
    <mergeCell ref="CH26:CJ26"/>
    <mergeCell ref="CK26:CM26"/>
    <mergeCell ref="BU26:BW26"/>
    <mergeCell ref="BX26:CA26"/>
    <mergeCell ref="BL26:BN26"/>
    <mergeCell ref="BO26:BQ26"/>
    <mergeCell ref="BR26:BT26"/>
    <mergeCell ref="BL27:BN27"/>
    <mergeCell ref="BO27:BQ27"/>
    <mergeCell ref="BR27:BT27"/>
    <mergeCell ref="O3:BI3"/>
    <mergeCell ref="O4:BI4"/>
    <mergeCell ref="O5:BI5"/>
    <mergeCell ref="BL25:BN25"/>
    <mergeCell ref="BB25:BD25"/>
    <mergeCell ref="BE25:BG25"/>
    <mergeCell ref="BH25:BK25"/>
    <mergeCell ref="BL24:BN24"/>
    <mergeCell ref="AY24:BA24"/>
    <mergeCell ref="BB24:BD24"/>
    <mergeCell ref="AY26:BA26"/>
    <mergeCell ref="BB26:BD26"/>
    <mergeCell ref="BE26:BG26"/>
    <mergeCell ref="BH26:BK26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K37"/>
  <sheetViews>
    <sheetView view="pageBreakPreview" zoomScaleNormal="120" zoomScaleSheetLayoutView="100" workbookViewId="0" topLeftCell="A1">
      <selection activeCell="BV9" sqref="BV9"/>
    </sheetView>
  </sheetViews>
  <sheetFormatPr defaultColWidth="9.00390625" defaultRowHeight="12.75"/>
  <cols>
    <col min="1" max="27" width="1.37890625" style="5" customWidth="1"/>
    <col min="28" max="28" width="7.875" style="5" customWidth="1"/>
    <col min="29" max="31" width="1.37890625" style="5" customWidth="1"/>
    <col min="32" max="32" width="6.125" style="5" customWidth="1"/>
    <col min="33" max="34" width="1.37890625" style="5" customWidth="1"/>
    <col min="35" max="35" width="4.375" style="5" customWidth="1"/>
    <col min="36" max="37" width="1.37890625" style="5" customWidth="1"/>
    <col min="38" max="38" width="5.125" style="5" customWidth="1"/>
    <col min="39" max="40" width="1.37890625" style="5" customWidth="1"/>
    <col min="41" max="41" width="4.375" style="5" customWidth="1"/>
    <col min="42" max="43" width="1.37890625" style="5" customWidth="1"/>
    <col min="44" max="44" width="4.875" style="5" customWidth="1"/>
    <col min="45" max="47" width="1.37890625" style="5" customWidth="1"/>
    <col min="48" max="48" width="6.125" style="5" customWidth="1"/>
    <col min="49" max="50" width="1.37890625" style="5" customWidth="1"/>
    <col min="51" max="51" width="5.75390625" style="5" customWidth="1"/>
    <col min="52" max="53" width="1.37890625" style="5" customWidth="1"/>
    <col min="54" max="54" width="5.625" style="5" customWidth="1"/>
    <col min="55" max="56" width="1.37890625" style="5" customWidth="1"/>
    <col min="57" max="57" width="4.375" style="5" customWidth="1"/>
    <col min="58" max="59" width="1.37890625" style="5" customWidth="1"/>
    <col min="60" max="60" width="5.625" style="5" customWidth="1"/>
    <col min="61" max="16384" width="1.37890625" style="5" customWidth="1"/>
  </cols>
  <sheetData>
    <row r="1" spans="1:6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257</v>
      </c>
    </row>
    <row r="2" spans="1:6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3" s="8" customFormat="1" ht="15.75">
      <c r="A3" s="188" t="s">
        <v>258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43"/>
      <c r="BJ3" s="43"/>
      <c r="BK3" s="43"/>
    </row>
    <row r="4" spans="1:60" s="8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0" s="8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87" t="s">
        <v>141</v>
      </c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6" t="s">
        <v>192</v>
      </c>
    </row>
    <row r="7" spans="1:60" ht="12.75">
      <c r="A7" s="191" t="s">
        <v>168</v>
      </c>
      <c r="B7" s="191"/>
      <c r="C7" s="191"/>
      <c r="D7" s="191"/>
      <c r="E7" s="191" t="s">
        <v>170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3" t="s">
        <v>65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  <c r="AS7" s="193" t="s">
        <v>119</v>
      </c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5"/>
    </row>
    <row r="8" spans="1:60" ht="13.5">
      <c r="A8" s="189" t="s">
        <v>169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201" t="s">
        <v>211</v>
      </c>
      <c r="AD8" s="152"/>
      <c r="AE8" s="152"/>
      <c r="AF8" s="152"/>
      <c r="AG8" s="202" t="s">
        <v>207</v>
      </c>
      <c r="AH8" s="202"/>
      <c r="AI8" s="202"/>
      <c r="AJ8" s="202" t="s">
        <v>208</v>
      </c>
      <c r="AK8" s="202"/>
      <c r="AL8" s="202"/>
      <c r="AM8" s="202" t="s">
        <v>209</v>
      </c>
      <c r="AN8" s="202"/>
      <c r="AO8" s="202"/>
      <c r="AP8" s="202" t="s">
        <v>210</v>
      </c>
      <c r="AQ8" s="202"/>
      <c r="AR8" s="235"/>
      <c r="AS8" s="201" t="s">
        <v>211</v>
      </c>
      <c r="AT8" s="152"/>
      <c r="AU8" s="152"/>
      <c r="AV8" s="152"/>
      <c r="AW8" s="202" t="s">
        <v>207</v>
      </c>
      <c r="AX8" s="202"/>
      <c r="AY8" s="202"/>
      <c r="AZ8" s="202" t="s">
        <v>208</v>
      </c>
      <c r="BA8" s="202"/>
      <c r="BB8" s="202"/>
      <c r="BC8" s="202" t="s">
        <v>209</v>
      </c>
      <c r="BD8" s="202"/>
      <c r="BE8" s="202"/>
      <c r="BF8" s="202" t="s">
        <v>210</v>
      </c>
      <c r="BG8" s="202"/>
      <c r="BH8" s="235"/>
    </row>
    <row r="9" spans="1:60" ht="12.75">
      <c r="A9" s="54">
        <v>1</v>
      </c>
      <c r="B9" s="54"/>
      <c r="C9" s="54"/>
      <c r="D9" s="54"/>
      <c r="E9" s="54"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0"/>
      <c r="AC9" s="162">
        <v>3</v>
      </c>
      <c r="AD9" s="54"/>
      <c r="AE9" s="54"/>
      <c r="AF9" s="54"/>
      <c r="AG9" s="54">
        <v>4</v>
      </c>
      <c r="AH9" s="54"/>
      <c r="AI9" s="54"/>
      <c r="AJ9" s="54">
        <v>5</v>
      </c>
      <c r="AK9" s="54"/>
      <c r="AL9" s="54"/>
      <c r="AM9" s="54">
        <v>6</v>
      </c>
      <c r="AN9" s="54"/>
      <c r="AO9" s="54"/>
      <c r="AP9" s="50">
        <v>7</v>
      </c>
      <c r="AQ9" s="236"/>
      <c r="AR9" s="237"/>
      <c r="AS9" s="162">
        <v>8</v>
      </c>
      <c r="AT9" s="54"/>
      <c r="AU9" s="54"/>
      <c r="AV9" s="54"/>
      <c r="AW9" s="54">
        <v>9</v>
      </c>
      <c r="AX9" s="54"/>
      <c r="AY9" s="54"/>
      <c r="AZ9" s="54">
        <v>10</v>
      </c>
      <c r="BA9" s="54"/>
      <c r="BB9" s="54"/>
      <c r="BC9" s="54">
        <v>11</v>
      </c>
      <c r="BD9" s="54"/>
      <c r="BE9" s="54"/>
      <c r="BF9" s="54">
        <v>12</v>
      </c>
      <c r="BG9" s="54"/>
      <c r="BH9" s="154"/>
    </row>
    <row r="10" spans="1:60" ht="13.5">
      <c r="A10" s="229" t="s">
        <v>174</v>
      </c>
      <c r="B10" s="230"/>
      <c r="C10" s="230"/>
      <c r="D10" s="230"/>
      <c r="E10" s="232" t="s">
        <v>259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28">
        <f>AM10</f>
        <v>7.4</v>
      </c>
      <c r="AD10" s="209"/>
      <c r="AE10" s="209"/>
      <c r="AF10" s="210"/>
      <c r="AG10" s="214"/>
      <c r="AH10" s="209"/>
      <c r="AI10" s="210"/>
      <c r="AJ10" s="214"/>
      <c r="AK10" s="209"/>
      <c r="AL10" s="210"/>
      <c r="AM10" s="231">
        <f>AM19</f>
        <v>7.4</v>
      </c>
      <c r="AN10" s="209"/>
      <c r="AO10" s="210"/>
      <c r="AP10" s="214">
        <f>AP21+AP25</f>
        <v>3.7520000000000002</v>
      </c>
      <c r="AQ10" s="209"/>
      <c r="AR10" s="210"/>
      <c r="AS10" s="208">
        <v>7.591</v>
      </c>
      <c r="AT10" s="209"/>
      <c r="AU10" s="209"/>
      <c r="AV10" s="210"/>
      <c r="AW10" s="214"/>
      <c r="AX10" s="209"/>
      <c r="AY10" s="210"/>
      <c r="AZ10" s="214"/>
      <c r="BA10" s="209"/>
      <c r="BB10" s="210"/>
      <c r="BC10" s="231">
        <f>BC15+BC17+BC19</f>
        <v>7.117</v>
      </c>
      <c r="BD10" s="209"/>
      <c r="BE10" s="210"/>
      <c r="BF10" s="231">
        <f>BF11</f>
        <v>3.802</v>
      </c>
      <c r="BG10" s="209"/>
      <c r="BH10" s="210"/>
    </row>
    <row r="11" spans="1:60" ht="12.75">
      <c r="A11" s="88" t="s">
        <v>183</v>
      </c>
      <c r="B11" s="88"/>
      <c r="C11" s="88"/>
      <c r="D11" s="88"/>
      <c r="E11" s="131" t="s">
        <v>260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95"/>
      <c r="AC11" s="203">
        <f>AG11+AJ11+AM11+AP11</f>
        <v>3.752</v>
      </c>
      <c r="AD11" s="204"/>
      <c r="AE11" s="204"/>
      <c r="AF11" s="205"/>
      <c r="AG11" s="54"/>
      <c r="AH11" s="54"/>
      <c r="AI11" s="54"/>
      <c r="AJ11" s="54"/>
      <c r="AK11" s="54"/>
      <c r="AL11" s="54"/>
      <c r="AM11" s="54"/>
      <c r="AN11" s="54"/>
      <c r="AO11" s="54"/>
      <c r="AP11" s="86">
        <f>AP15</f>
        <v>3.752</v>
      </c>
      <c r="AQ11" s="86"/>
      <c r="AR11" s="86"/>
      <c r="AS11" s="206">
        <f>BF11</f>
        <v>3.802</v>
      </c>
      <c r="AT11" s="207"/>
      <c r="AU11" s="207"/>
      <c r="AV11" s="207"/>
      <c r="AW11" s="54"/>
      <c r="AX11" s="54"/>
      <c r="AY11" s="54"/>
      <c r="AZ11" s="54"/>
      <c r="BA11" s="54"/>
      <c r="BB11" s="54"/>
      <c r="BC11" s="54"/>
      <c r="BD11" s="54"/>
      <c r="BE11" s="54"/>
      <c r="BF11" s="54">
        <v>3.802</v>
      </c>
      <c r="BG11" s="54"/>
      <c r="BH11" s="154"/>
    </row>
    <row r="12" spans="1:60" ht="12.75">
      <c r="A12" s="89"/>
      <c r="B12" s="90"/>
      <c r="C12" s="90"/>
      <c r="D12" s="90"/>
      <c r="E12" s="234" t="s">
        <v>261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18"/>
      <c r="AD12" s="211"/>
      <c r="AE12" s="211"/>
      <c r="AF12" s="212"/>
      <c r="AG12" s="192"/>
      <c r="AH12" s="211"/>
      <c r="AI12" s="212"/>
      <c r="AJ12" s="192"/>
      <c r="AK12" s="211"/>
      <c r="AL12" s="212"/>
      <c r="AM12" s="192"/>
      <c r="AN12" s="211"/>
      <c r="AO12" s="212"/>
      <c r="AP12" s="85"/>
      <c r="AQ12" s="84"/>
      <c r="AR12" s="239"/>
      <c r="AS12" s="218"/>
      <c r="AT12" s="211"/>
      <c r="AU12" s="211"/>
      <c r="AV12" s="212"/>
      <c r="AW12" s="192"/>
      <c r="AX12" s="211"/>
      <c r="AY12" s="212"/>
      <c r="AZ12" s="192"/>
      <c r="BA12" s="211"/>
      <c r="BB12" s="212"/>
      <c r="BC12" s="192"/>
      <c r="BD12" s="211"/>
      <c r="BE12" s="212"/>
      <c r="BF12" s="192"/>
      <c r="BG12" s="211"/>
      <c r="BH12" s="215"/>
    </row>
    <row r="13" spans="1:60" ht="12.75">
      <c r="A13" s="88"/>
      <c r="B13" s="88"/>
      <c r="C13" s="88"/>
      <c r="D13" s="88"/>
      <c r="E13" s="131" t="s">
        <v>207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95"/>
      <c r="AC13" s="162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219"/>
      <c r="AQ13" s="220"/>
      <c r="AR13" s="221"/>
      <c r="AS13" s="162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154"/>
    </row>
    <row r="14" spans="1:60" ht="12.75">
      <c r="A14" s="89"/>
      <c r="B14" s="90"/>
      <c r="C14" s="90"/>
      <c r="D14" s="90"/>
      <c r="E14" s="234" t="s">
        <v>208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40">
        <f>AG14+AJ14+AM14+AP14</f>
        <v>0</v>
      </c>
      <c r="AD14" s="241"/>
      <c r="AE14" s="241"/>
      <c r="AF14" s="242"/>
      <c r="AG14" s="192"/>
      <c r="AH14" s="211"/>
      <c r="AI14" s="212"/>
      <c r="AJ14" s="192"/>
      <c r="AK14" s="211"/>
      <c r="AL14" s="212"/>
      <c r="AM14" s="192"/>
      <c r="AN14" s="211"/>
      <c r="AO14" s="212"/>
      <c r="AP14" s="85"/>
      <c r="AQ14" s="84"/>
      <c r="AR14" s="239"/>
      <c r="AS14" s="206">
        <f>BC14</f>
        <v>0</v>
      </c>
      <c r="AT14" s="207"/>
      <c r="AU14" s="207"/>
      <c r="AV14" s="207"/>
      <c r="AW14" s="192"/>
      <c r="AX14" s="211"/>
      <c r="AY14" s="212"/>
      <c r="AZ14" s="192"/>
      <c r="BA14" s="211"/>
      <c r="BB14" s="212"/>
      <c r="BC14" s="192"/>
      <c r="BD14" s="211"/>
      <c r="BE14" s="212"/>
      <c r="BF14" s="192"/>
      <c r="BG14" s="211"/>
      <c r="BH14" s="215"/>
    </row>
    <row r="15" spans="1:60" ht="12.75">
      <c r="A15" s="88"/>
      <c r="B15" s="88"/>
      <c r="C15" s="88"/>
      <c r="D15" s="88"/>
      <c r="E15" s="59" t="s">
        <v>209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234"/>
      <c r="AC15" s="206">
        <f>AM15</f>
        <v>0</v>
      </c>
      <c r="AD15" s="207"/>
      <c r="AE15" s="207"/>
      <c r="AF15" s="207"/>
      <c r="AG15" s="54"/>
      <c r="AH15" s="54"/>
      <c r="AI15" s="54"/>
      <c r="AJ15" s="54"/>
      <c r="AK15" s="54"/>
      <c r="AL15" s="54"/>
      <c r="AM15" s="54"/>
      <c r="AN15" s="54"/>
      <c r="AO15" s="54"/>
      <c r="AP15" s="243">
        <v>3.752</v>
      </c>
      <c r="AQ15" s="244"/>
      <c r="AR15" s="245"/>
      <c r="AS15" s="206">
        <f>BC15</f>
        <v>7.117</v>
      </c>
      <c r="AT15" s="207"/>
      <c r="AU15" s="207"/>
      <c r="AV15" s="207"/>
      <c r="AW15" s="54"/>
      <c r="AX15" s="54"/>
      <c r="AY15" s="54"/>
      <c r="AZ15" s="54"/>
      <c r="BA15" s="54"/>
      <c r="BB15" s="54"/>
      <c r="BC15" s="54">
        <v>7.117</v>
      </c>
      <c r="BD15" s="54"/>
      <c r="BE15" s="54"/>
      <c r="BF15" s="54"/>
      <c r="BG15" s="54"/>
      <c r="BH15" s="154"/>
    </row>
    <row r="16" spans="1:60" ht="12.75">
      <c r="A16" s="88" t="s">
        <v>184</v>
      </c>
      <c r="B16" s="88"/>
      <c r="C16" s="88"/>
      <c r="D16" s="88"/>
      <c r="E16" s="131" t="s">
        <v>262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95"/>
      <c r="AC16" s="162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0"/>
      <c r="AQ16" s="236"/>
      <c r="AR16" s="237"/>
      <c r="AS16" s="162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154"/>
    </row>
    <row r="17" spans="1:60" ht="12.75">
      <c r="A17" s="89" t="s">
        <v>185</v>
      </c>
      <c r="B17" s="90"/>
      <c r="C17" s="90"/>
      <c r="D17" s="90"/>
      <c r="E17" s="55" t="s">
        <v>263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218"/>
      <c r="AD17" s="211"/>
      <c r="AE17" s="211"/>
      <c r="AF17" s="212"/>
      <c r="AG17" s="192"/>
      <c r="AH17" s="211"/>
      <c r="AI17" s="212"/>
      <c r="AJ17" s="192"/>
      <c r="AK17" s="211"/>
      <c r="AL17" s="212"/>
      <c r="AM17" s="192"/>
      <c r="AN17" s="211"/>
      <c r="AO17" s="212"/>
      <c r="AP17" s="192"/>
      <c r="AQ17" s="211"/>
      <c r="AR17" s="215"/>
      <c r="AS17" s="218"/>
      <c r="AT17" s="211"/>
      <c r="AU17" s="211"/>
      <c r="AV17" s="212"/>
      <c r="AW17" s="192"/>
      <c r="AX17" s="211"/>
      <c r="AY17" s="212"/>
      <c r="AZ17" s="192"/>
      <c r="BA17" s="211"/>
      <c r="BB17" s="212"/>
      <c r="BC17" s="192"/>
      <c r="BD17" s="211"/>
      <c r="BE17" s="212"/>
      <c r="BF17" s="192"/>
      <c r="BG17" s="211"/>
      <c r="BH17" s="215"/>
    </row>
    <row r="18" spans="1:60" ht="12.75">
      <c r="A18" s="93"/>
      <c r="B18" s="94"/>
      <c r="C18" s="94"/>
      <c r="D18" s="94"/>
      <c r="E18" s="100" t="s">
        <v>264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258"/>
      <c r="AD18" s="53"/>
      <c r="AE18" s="53"/>
      <c r="AF18" s="213"/>
      <c r="AG18" s="190"/>
      <c r="AH18" s="53"/>
      <c r="AI18" s="213"/>
      <c r="AJ18" s="190"/>
      <c r="AK18" s="53"/>
      <c r="AL18" s="213"/>
      <c r="AM18" s="190"/>
      <c r="AN18" s="53"/>
      <c r="AO18" s="213"/>
      <c r="AP18" s="190"/>
      <c r="AQ18" s="53"/>
      <c r="AR18" s="217"/>
      <c r="AS18" s="258"/>
      <c r="AT18" s="53"/>
      <c r="AU18" s="53"/>
      <c r="AV18" s="213"/>
      <c r="AW18" s="190"/>
      <c r="AX18" s="53"/>
      <c r="AY18" s="213"/>
      <c r="AZ18" s="190"/>
      <c r="BA18" s="53"/>
      <c r="BB18" s="213"/>
      <c r="BC18" s="190"/>
      <c r="BD18" s="53"/>
      <c r="BE18" s="213"/>
      <c r="BF18" s="190"/>
      <c r="BG18" s="53"/>
      <c r="BH18" s="217"/>
    </row>
    <row r="19" spans="1:60" ht="12.75">
      <c r="A19" s="89" t="s">
        <v>186</v>
      </c>
      <c r="B19" s="90"/>
      <c r="C19" s="90"/>
      <c r="D19" s="90"/>
      <c r="E19" s="55" t="s">
        <v>265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259">
        <f>AG19+AJ19+AM19+AP19</f>
        <v>7.4</v>
      </c>
      <c r="AD19" s="223"/>
      <c r="AE19" s="223"/>
      <c r="AF19" s="224"/>
      <c r="AG19" s="192"/>
      <c r="AH19" s="211"/>
      <c r="AI19" s="212"/>
      <c r="AJ19" s="192"/>
      <c r="AK19" s="211"/>
      <c r="AL19" s="212"/>
      <c r="AM19" s="85">
        <v>7.4</v>
      </c>
      <c r="AN19" s="211"/>
      <c r="AO19" s="212"/>
      <c r="AP19" s="192"/>
      <c r="AQ19" s="211"/>
      <c r="AR19" s="215"/>
      <c r="AS19" s="259">
        <f>AW19+AZ19+BC19+BF19</f>
        <v>0</v>
      </c>
      <c r="AT19" s="157"/>
      <c r="AU19" s="157"/>
      <c r="AV19" s="158"/>
      <c r="AW19" s="192"/>
      <c r="AX19" s="211"/>
      <c r="AY19" s="212"/>
      <c r="AZ19" s="192"/>
      <c r="BA19" s="211"/>
      <c r="BB19" s="212"/>
      <c r="BC19" s="85"/>
      <c r="BD19" s="84"/>
      <c r="BE19" s="83"/>
      <c r="BF19" s="192"/>
      <c r="BG19" s="211"/>
      <c r="BH19" s="215"/>
    </row>
    <row r="20" spans="1:60" ht="12.75">
      <c r="A20" s="93"/>
      <c r="B20" s="94"/>
      <c r="C20" s="94"/>
      <c r="D20" s="94"/>
      <c r="E20" s="100" t="s">
        <v>266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225"/>
      <c r="AD20" s="226"/>
      <c r="AE20" s="226"/>
      <c r="AF20" s="227"/>
      <c r="AG20" s="190"/>
      <c r="AH20" s="53"/>
      <c r="AI20" s="213"/>
      <c r="AJ20" s="190"/>
      <c r="AK20" s="53"/>
      <c r="AL20" s="213"/>
      <c r="AM20" s="190"/>
      <c r="AN20" s="53"/>
      <c r="AO20" s="213"/>
      <c r="AP20" s="190"/>
      <c r="AQ20" s="53"/>
      <c r="AR20" s="217"/>
      <c r="AS20" s="260"/>
      <c r="AT20" s="160"/>
      <c r="AU20" s="160"/>
      <c r="AV20" s="161"/>
      <c r="AW20" s="190"/>
      <c r="AX20" s="53"/>
      <c r="AY20" s="213"/>
      <c r="AZ20" s="190"/>
      <c r="BA20" s="53"/>
      <c r="BB20" s="213"/>
      <c r="BC20" s="74"/>
      <c r="BD20" s="75"/>
      <c r="BE20" s="76"/>
      <c r="BF20" s="190"/>
      <c r="BG20" s="53"/>
      <c r="BH20" s="217"/>
    </row>
    <row r="21" spans="1:60" ht="13.5">
      <c r="A21" s="229" t="s">
        <v>175</v>
      </c>
      <c r="B21" s="230"/>
      <c r="C21" s="230"/>
      <c r="D21" s="230"/>
      <c r="E21" s="246" t="s">
        <v>267</v>
      </c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8">
        <v>0.529</v>
      </c>
      <c r="AD21" s="249"/>
      <c r="AE21" s="249"/>
      <c r="AF21" s="250"/>
      <c r="AG21" s="214"/>
      <c r="AH21" s="209"/>
      <c r="AI21" s="210"/>
      <c r="AJ21" s="214"/>
      <c r="AK21" s="209"/>
      <c r="AL21" s="210"/>
      <c r="AM21" s="214">
        <v>0.433</v>
      </c>
      <c r="AN21" s="209"/>
      <c r="AO21" s="210"/>
      <c r="AP21" s="214">
        <v>0.096</v>
      </c>
      <c r="AQ21" s="209"/>
      <c r="AR21" s="216"/>
      <c r="AS21" s="228">
        <f>AW21+AZ21+BC21+BF21</f>
        <v>0.501</v>
      </c>
      <c r="AT21" s="209"/>
      <c r="AU21" s="209"/>
      <c r="AV21" s="210"/>
      <c r="AW21" s="214"/>
      <c r="AX21" s="209"/>
      <c r="AY21" s="210"/>
      <c r="AZ21" s="214"/>
      <c r="BA21" s="209"/>
      <c r="BB21" s="210"/>
      <c r="BC21" s="214">
        <v>0.391</v>
      </c>
      <c r="BD21" s="209"/>
      <c r="BE21" s="210"/>
      <c r="BF21" s="214">
        <v>0.11</v>
      </c>
      <c r="BG21" s="209"/>
      <c r="BH21" s="216"/>
    </row>
    <row r="22" spans="1:60" ht="12.75">
      <c r="A22" s="88"/>
      <c r="B22" s="88"/>
      <c r="C22" s="88"/>
      <c r="D22" s="88"/>
      <c r="E22" s="131" t="s">
        <v>268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95"/>
      <c r="AC22" s="251">
        <v>7.15</v>
      </c>
      <c r="AD22" s="252"/>
      <c r="AE22" s="252"/>
      <c r="AF22" s="253"/>
      <c r="AG22" s="254"/>
      <c r="AH22" s="254"/>
      <c r="AI22" s="254"/>
      <c r="AJ22" s="254"/>
      <c r="AK22" s="254"/>
      <c r="AL22" s="254"/>
      <c r="AM22" s="255">
        <v>5.85</v>
      </c>
      <c r="AN22" s="255"/>
      <c r="AO22" s="255"/>
      <c r="AP22" s="219">
        <v>2.56</v>
      </c>
      <c r="AQ22" s="220"/>
      <c r="AR22" s="221"/>
      <c r="AS22" s="256">
        <v>7.04</v>
      </c>
      <c r="AT22" s="78"/>
      <c r="AU22" s="78"/>
      <c r="AV22" s="78"/>
      <c r="AW22" s="54"/>
      <c r="AX22" s="54"/>
      <c r="AY22" s="54"/>
      <c r="AZ22" s="54"/>
      <c r="BA22" s="54"/>
      <c r="BB22" s="54"/>
      <c r="BC22" s="255">
        <v>5.49</v>
      </c>
      <c r="BD22" s="255"/>
      <c r="BE22" s="255"/>
      <c r="BF22" s="255">
        <v>2.89</v>
      </c>
      <c r="BG22" s="255"/>
      <c r="BH22" s="257"/>
    </row>
    <row r="23" spans="1:60" ht="12.75">
      <c r="A23" s="89" t="s">
        <v>176</v>
      </c>
      <c r="B23" s="90"/>
      <c r="C23" s="90"/>
      <c r="D23" s="90"/>
      <c r="E23" s="55" t="s">
        <v>269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222"/>
      <c r="AD23" s="223"/>
      <c r="AE23" s="223"/>
      <c r="AF23" s="224"/>
      <c r="AG23" s="192"/>
      <c r="AH23" s="211"/>
      <c r="AI23" s="212"/>
      <c r="AJ23" s="192"/>
      <c r="AK23" s="211"/>
      <c r="AL23" s="212"/>
      <c r="AM23" s="192"/>
      <c r="AN23" s="211"/>
      <c r="AO23" s="212"/>
      <c r="AP23" s="192"/>
      <c r="AQ23" s="211"/>
      <c r="AR23" s="215"/>
      <c r="AS23" s="222"/>
      <c r="AT23" s="223"/>
      <c r="AU23" s="223"/>
      <c r="AV23" s="224"/>
      <c r="AW23" s="192"/>
      <c r="AX23" s="211"/>
      <c r="AY23" s="212"/>
      <c r="AZ23" s="192"/>
      <c r="BA23" s="211"/>
      <c r="BB23" s="212"/>
      <c r="BC23" s="192"/>
      <c r="BD23" s="211"/>
      <c r="BE23" s="212"/>
      <c r="BF23" s="192"/>
      <c r="BG23" s="211"/>
      <c r="BH23" s="215"/>
    </row>
    <row r="24" spans="1:60" ht="12.75">
      <c r="A24" s="93"/>
      <c r="B24" s="94"/>
      <c r="C24" s="94"/>
      <c r="D24" s="94"/>
      <c r="E24" s="100" t="s">
        <v>270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225"/>
      <c r="AD24" s="226"/>
      <c r="AE24" s="226"/>
      <c r="AF24" s="227"/>
      <c r="AG24" s="190"/>
      <c r="AH24" s="53"/>
      <c r="AI24" s="213"/>
      <c r="AJ24" s="190"/>
      <c r="AK24" s="53"/>
      <c r="AL24" s="213"/>
      <c r="AM24" s="190"/>
      <c r="AN24" s="53"/>
      <c r="AO24" s="213"/>
      <c r="AP24" s="190"/>
      <c r="AQ24" s="53"/>
      <c r="AR24" s="217"/>
      <c r="AS24" s="225"/>
      <c r="AT24" s="226"/>
      <c r="AU24" s="226"/>
      <c r="AV24" s="227"/>
      <c r="AW24" s="190"/>
      <c r="AX24" s="53"/>
      <c r="AY24" s="213"/>
      <c r="AZ24" s="190"/>
      <c r="BA24" s="53"/>
      <c r="BB24" s="213"/>
      <c r="BC24" s="190"/>
      <c r="BD24" s="53"/>
      <c r="BE24" s="213"/>
      <c r="BF24" s="190"/>
      <c r="BG24" s="53"/>
      <c r="BH24" s="217"/>
    </row>
    <row r="25" spans="1:60" ht="13.5">
      <c r="A25" s="261" t="s">
        <v>177</v>
      </c>
      <c r="B25" s="261"/>
      <c r="C25" s="261"/>
      <c r="D25" s="261"/>
      <c r="E25" s="262" t="s">
        <v>271</v>
      </c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3"/>
      <c r="AC25" s="264">
        <f>AM25</f>
        <v>6.967</v>
      </c>
      <c r="AD25" s="265"/>
      <c r="AE25" s="265"/>
      <c r="AF25" s="265"/>
      <c r="AG25" s="265"/>
      <c r="AH25" s="265"/>
      <c r="AI25" s="265"/>
      <c r="AJ25" s="265"/>
      <c r="AK25" s="265"/>
      <c r="AL25" s="265"/>
      <c r="AM25" s="266">
        <v>6.967</v>
      </c>
      <c r="AN25" s="266"/>
      <c r="AO25" s="266"/>
      <c r="AP25" s="266">
        <f>AP26</f>
        <v>3.656</v>
      </c>
      <c r="AQ25" s="266"/>
      <c r="AR25" s="266"/>
      <c r="AS25" s="267">
        <f>BC25</f>
        <v>6.726</v>
      </c>
      <c r="AT25" s="266"/>
      <c r="AU25" s="266"/>
      <c r="AV25" s="266"/>
      <c r="AW25" s="266"/>
      <c r="AX25" s="266"/>
      <c r="AY25" s="266"/>
      <c r="AZ25" s="266"/>
      <c r="BA25" s="266"/>
      <c r="BB25" s="266"/>
      <c r="BC25" s="266">
        <v>6.726</v>
      </c>
      <c r="BD25" s="266"/>
      <c r="BE25" s="268"/>
      <c r="BF25" s="266">
        <v>3.692</v>
      </c>
      <c r="BG25" s="266"/>
      <c r="BH25" s="268"/>
    </row>
    <row r="26" spans="1:60" ht="12.75">
      <c r="A26" s="89" t="s">
        <v>273</v>
      </c>
      <c r="B26" s="90"/>
      <c r="C26" s="90"/>
      <c r="D26" s="90"/>
      <c r="E26" s="55" t="s">
        <v>274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222">
        <f>AM26+AP26</f>
        <v>6.871</v>
      </c>
      <c r="AD26" s="223"/>
      <c r="AE26" s="223"/>
      <c r="AF26" s="224"/>
      <c r="AG26" s="192"/>
      <c r="AH26" s="211"/>
      <c r="AI26" s="212"/>
      <c r="AJ26" s="192"/>
      <c r="AK26" s="211"/>
      <c r="AL26" s="212"/>
      <c r="AM26" s="192">
        <v>3.215</v>
      </c>
      <c r="AN26" s="211"/>
      <c r="AO26" s="212"/>
      <c r="AP26" s="192">
        <v>3.656</v>
      </c>
      <c r="AQ26" s="211"/>
      <c r="AR26" s="212"/>
      <c r="AS26" s="222">
        <f>BC26+BF26</f>
        <v>6.616</v>
      </c>
      <c r="AT26" s="223"/>
      <c r="AU26" s="223"/>
      <c r="AV26" s="224"/>
      <c r="AW26" s="192"/>
      <c r="AX26" s="211"/>
      <c r="AY26" s="212"/>
      <c r="AZ26" s="192"/>
      <c r="BA26" s="211"/>
      <c r="BB26" s="212"/>
      <c r="BC26" s="192">
        <v>2.924</v>
      </c>
      <c r="BD26" s="211"/>
      <c r="BE26" s="212"/>
      <c r="BF26" s="192">
        <v>3.692</v>
      </c>
      <c r="BG26" s="211"/>
      <c r="BH26" s="212"/>
    </row>
    <row r="27" spans="1:60" ht="12.75">
      <c r="A27" s="93"/>
      <c r="B27" s="94"/>
      <c r="C27" s="94"/>
      <c r="D27" s="94"/>
      <c r="E27" s="100" t="s">
        <v>275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225"/>
      <c r="AD27" s="226"/>
      <c r="AE27" s="226"/>
      <c r="AF27" s="227"/>
      <c r="AG27" s="190"/>
      <c r="AH27" s="53"/>
      <c r="AI27" s="213"/>
      <c r="AJ27" s="190"/>
      <c r="AK27" s="53"/>
      <c r="AL27" s="213"/>
      <c r="AM27" s="190"/>
      <c r="AN27" s="53"/>
      <c r="AO27" s="213"/>
      <c r="AP27" s="190"/>
      <c r="AQ27" s="53"/>
      <c r="AR27" s="213"/>
      <c r="AS27" s="225"/>
      <c r="AT27" s="226"/>
      <c r="AU27" s="226"/>
      <c r="AV27" s="227"/>
      <c r="AW27" s="190"/>
      <c r="AX27" s="53"/>
      <c r="AY27" s="213"/>
      <c r="AZ27" s="190"/>
      <c r="BA27" s="53"/>
      <c r="BB27" s="213"/>
      <c r="BC27" s="190"/>
      <c r="BD27" s="53"/>
      <c r="BE27" s="213"/>
      <c r="BF27" s="190"/>
      <c r="BG27" s="53"/>
      <c r="BH27" s="213"/>
    </row>
    <row r="28" spans="1:60" ht="12.75">
      <c r="A28" s="88"/>
      <c r="B28" s="88"/>
      <c r="C28" s="88"/>
      <c r="D28" s="88"/>
      <c r="E28" s="131" t="s">
        <v>276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95"/>
      <c r="AC28" s="162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0"/>
      <c r="AQ28" s="236"/>
      <c r="AR28" s="237"/>
      <c r="AS28" s="162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154"/>
    </row>
    <row r="29" spans="1:60" ht="12.75">
      <c r="A29" s="89"/>
      <c r="B29" s="90"/>
      <c r="C29" s="90"/>
      <c r="D29" s="90"/>
      <c r="E29" s="55" t="s">
        <v>277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222">
        <f>AM29</f>
        <v>3.215</v>
      </c>
      <c r="AD29" s="223"/>
      <c r="AE29" s="223"/>
      <c r="AF29" s="224"/>
      <c r="AG29" s="192"/>
      <c r="AH29" s="211"/>
      <c r="AI29" s="212"/>
      <c r="AJ29" s="192"/>
      <c r="AK29" s="211"/>
      <c r="AL29" s="212"/>
      <c r="AM29" s="192">
        <v>3.215</v>
      </c>
      <c r="AN29" s="211"/>
      <c r="AO29" s="212"/>
      <c r="AP29" s="192"/>
      <c r="AQ29" s="211"/>
      <c r="AR29" s="215"/>
      <c r="AS29" s="269">
        <f>BC29</f>
        <v>2.924</v>
      </c>
      <c r="AT29" s="270"/>
      <c r="AU29" s="270"/>
      <c r="AV29" s="271"/>
      <c r="AW29" s="192"/>
      <c r="AX29" s="211"/>
      <c r="AY29" s="212"/>
      <c r="AZ29" s="192"/>
      <c r="BA29" s="211"/>
      <c r="BB29" s="212"/>
      <c r="BC29" s="192">
        <v>2.924</v>
      </c>
      <c r="BD29" s="211"/>
      <c r="BE29" s="212"/>
      <c r="BF29" s="192"/>
      <c r="BG29" s="211"/>
      <c r="BH29" s="215"/>
    </row>
    <row r="30" spans="1:60" ht="12.75">
      <c r="A30" s="93"/>
      <c r="B30" s="94"/>
      <c r="C30" s="94"/>
      <c r="D30" s="94"/>
      <c r="E30" s="100" t="s">
        <v>278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225"/>
      <c r="AD30" s="226"/>
      <c r="AE30" s="226"/>
      <c r="AF30" s="227"/>
      <c r="AG30" s="190"/>
      <c r="AH30" s="53"/>
      <c r="AI30" s="213"/>
      <c r="AJ30" s="190"/>
      <c r="AK30" s="53"/>
      <c r="AL30" s="213"/>
      <c r="AM30" s="190"/>
      <c r="AN30" s="53"/>
      <c r="AO30" s="213"/>
      <c r="AP30" s="190"/>
      <c r="AQ30" s="53"/>
      <c r="AR30" s="217"/>
      <c r="AS30" s="272"/>
      <c r="AT30" s="273"/>
      <c r="AU30" s="273"/>
      <c r="AV30" s="274"/>
      <c r="AW30" s="190"/>
      <c r="AX30" s="53"/>
      <c r="AY30" s="213"/>
      <c r="AZ30" s="190"/>
      <c r="BA30" s="53"/>
      <c r="BB30" s="213"/>
      <c r="BC30" s="190"/>
      <c r="BD30" s="53"/>
      <c r="BE30" s="213"/>
      <c r="BF30" s="190"/>
      <c r="BG30" s="53"/>
      <c r="BH30" s="217"/>
    </row>
    <row r="31" spans="1:60" ht="12.75">
      <c r="A31" s="54"/>
      <c r="B31" s="54"/>
      <c r="C31" s="54"/>
      <c r="D31" s="54"/>
      <c r="E31" s="234" t="s">
        <v>281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06">
        <f>AP31</f>
        <v>3.656</v>
      </c>
      <c r="AD31" s="207"/>
      <c r="AE31" s="207"/>
      <c r="AF31" s="207"/>
      <c r="AG31" s="54"/>
      <c r="AH31" s="54"/>
      <c r="AI31" s="54"/>
      <c r="AJ31" s="54"/>
      <c r="AK31" s="54"/>
      <c r="AL31" s="54"/>
      <c r="AM31" s="54"/>
      <c r="AN31" s="54"/>
      <c r="AO31" s="54"/>
      <c r="AP31" s="50">
        <v>3.656</v>
      </c>
      <c r="AQ31" s="236"/>
      <c r="AR31" s="237"/>
      <c r="AS31" s="275">
        <f>AW31+AZ31+BC31+BF31</f>
        <v>3.692</v>
      </c>
      <c r="AT31" s="276"/>
      <c r="AU31" s="276"/>
      <c r="AV31" s="277"/>
      <c r="AW31" s="54"/>
      <c r="AX31" s="54"/>
      <c r="AY31" s="54"/>
      <c r="AZ31" s="54"/>
      <c r="BA31" s="54"/>
      <c r="BB31" s="54"/>
      <c r="BC31" s="54"/>
      <c r="BD31" s="54"/>
      <c r="BE31" s="54"/>
      <c r="BF31" s="54">
        <v>3.692</v>
      </c>
      <c r="BG31" s="54"/>
      <c r="BH31" s="154"/>
    </row>
    <row r="32" spans="1:60" ht="12.75">
      <c r="A32" s="89" t="s">
        <v>279</v>
      </c>
      <c r="B32" s="90"/>
      <c r="C32" s="90"/>
      <c r="D32" s="90"/>
      <c r="E32" s="234" t="s">
        <v>282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18"/>
      <c r="AD32" s="211"/>
      <c r="AE32" s="211"/>
      <c r="AF32" s="212"/>
      <c r="AG32" s="192"/>
      <c r="AH32" s="211"/>
      <c r="AI32" s="212"/>
      <c r="AJ32" s="192"/>
      <c r="AK32" s="211"/>
      <c r="AL32" s="212"/>
      <c r="AM32" s="192"/>
      <c r="AN32" s="211"/>
      <c r="AO32" s="212"/>
      <c r="AP32" s="192"/>
      <c r="AQ32" s="211"/>
      <c r="AR32" s="215"/>
      <c r="AS32" s="285"/>
      <c r="AT32" s="236"/>
      <c r="AU32" s="236"/>
      <c r="AV32" s="286"/>
      <c r="AW32" s="192"/>
      <c r="AX32" s="211"/>
      <c r="AY32" s="212"/>
      <c r="AZ32" s="192"/>
      <c r="BA32" s="211"/>
      <c r="BB32" s="212"/>
      <c r="BC32" s="192"/>
      <c r="BD32" s="211"/>
      <c r="BE32" s="212"/>
      <c r="BF32" s="192"/>
      <c r="BG32" s="211"/>
      <c r="BH32" s="215"/>
    </row>
    <row r="33" spans="1:60" ht="13.5" thickBot="1">
      <c r="A33" s="88" t="s">
        <v>280</v>
      </c>
      <c r="B33" s="88"/>
      <c r="C33" s="88"/>
      <c r="D33" s="88"/>
      <c r="E33" s="79" t="s">
        <v>283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100"/>
      <c r="AC33" s="278">
        <f>AG33+AJ33+AM33+AP33</f>
        <v>0</v>
      </c>
      <c r="AD33" s="279"/>
      <c r="AE33" s="279"/>
      <c r="AF33" s="279"/>
      <c r="AG33" s="280"/>
      <c r="AH33" s="280"/>
      <c r="AI33" s="280"/>
      <c r="AJ33" s="280"/>
      <c r="AK33" s="280"/>
      <c r="AL33" s="280"/>
      <c r="AM33" s="280"/>
      <c r="AN33" s="280"/>
      <c r="AO33" s="280"/>
      <c r="AP33" s="282"/>
      <c r="AQ33" s="283"/>
      <c r="AR33" s="284"/>
      <c r="AS33" s="278">
        <f>AW33+AZ33+BC33+BF33</f>
        <v>0</v>
      </c>
      <c r="AT33" s="279"/>
      <c r="AU33" s="279"/>
      <c r="AV33" s="279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1"/>
    </row>
    <row r="34" spans="1:60" ht="12.75">
      <c r="A34" s="39"/>
      <c r="B34" s="39"/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 s="4"/>
      <c r="BA34" s="4"/>
      <c r="BB34" s="4"/>
      <c r="BC34" s="4"/>
      <c r="BD34" s="4"/>
      <c r="BE34" s="4"/>
      <c r="BF34" s="4"/>
      <c r="BG34" s="4"/>
      <c r="BH34" s="4"/>
    </row>
    <row r="35" spans="27:51" ht="12.75"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27:51" ht="12.75"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27:51" ht="12.75"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</sheetData>
  <mergeCells count="263">
    <mergeCell ref="X5:AV5"/>
    <mergeCell ref="AW33:AY33"/>
    <mergeCell ref="AZ33:BB33"/>
    <mergeCell ref="AW31:AY31"/>
    <mergeCell ref="AZ31:BB31"/>
    <mergeCell ref="AS32:AV32"/>
    <mergeCell ref="AW29:AY30"/>
    <mergeCell ref="AZ29:BB30"/>
    <mergeCell ref="AW28:AY28"/>
    <mergeCell ref="BF32:BH32"/>
    <mergeCell ref="AJ32:AL32"/>
    <mergeCell ref="AM32:AO32"/>
    <mergeCell ref="AP32:AR32"/>
    <mergeCell ref="AW32:AY32"/>
    <mergeCell ref="AZ32:BB32"/>
    <mergeCell ref="BC32:BE32"/>
    <mergeCell ref="BF33:BH33"/>
    <mergeCell ref="AJ33:AL33"/>
    <mergeCell ref="AM33:AO33"/>
    <mergeCell ref="AP33:AR33"/>
    <mergeCell ref="AS33:AV33"/>
    <mergeCell ref="BC33:BE33"/>
    <mergeCell ref="A33:D33"/>
    <mergeCell ref="E33:AB33"/>
    <mergeCell ref="AC33:AF33"/>
    <mergeCell ref="AG33:AI33"/>
    <mergeCell ref="A32:D32"/>
    <mergeCell ref="E32:AB32"/>
    <mergeCell ref="AC32:AF32"/>
    <mergeCell ref="AG32:AI32"/>
    <mergeCell ref="BF31:BH31"/>
    <mergeCell ref="AJ31:AL31"/>
    <mergeCell ref="AM31:AO31"/>
    <mergeCell ref="AP31:AR31"/>
    <mergeCell ref="AS31:AV31"/>
    <mergeCell ref="BC31:BE31"/>
    <mergeCell ref="A31:D31"/>
    <mergeCell ref="E31:AB31"/>
    <mergeCell ref="AC31:AF31"/>
    <mergeCell ref="AG31:AI31"/>
    <mergeCell ref="BC29:BE30"/>
    <mergeCell ref="BF29:BH30"/>
    <mergeCell ref="AJ29:AL30"/>
    <mergeCell ref="AM29:AO30"/>
    <mergeCell ref="AP29:AR30"/>
    <mergeCell ref="AS29:AV30"/>
    <mergeCell ref="A29:D30"/>
    <mergeCell ref="E29:AB29"/>
    <mergeCell ref="AC29:AF30"/>
    <mergeCell ref="AG29:AI30"/>
    <mergeCell ref="E30:AB30"/>
    <mergeCell ref="AZ28:BB28"/>
    <mergeCell ref="BC28:BE28"/>
    <mergeCell ref="BF28:BH28"/>
    <mergeCell ref="AJ28:AL28"/>
    <mergeCell ref="AM28:AO28"/>
    <mergeCell ref="AP28:AR28"/>
    <mergeCell ref="AS28:AV28"/>
    <mergeCell ref="A28:D28"/>
    <mergeCell ref="E28:AB28"/>
    <mergeCell ref="AC28:AF28"/>
    <mergeCell ref="AG28:AI28"/>
    <mergeCell ref="AW26:AY27"/>
    <mergeCell ref="AZ26:BB27"/>
    <mergeCell ref="BC26:BE27"/>
    <mergeCell ref="BF26:BH27"/>
    <mergeCell ref="BF25:BH25"/>
    <mergeCell ref="A26:D27"/>
    <mergeCell ref="E26:AB26"/>
    <mergeCell ref="AC26:AF27"/>
    <mergeCell ref="AG26:AI27"/>
    <mergeCell ref="E27:AB27"/>
    <mergeCell ref="AJ26:AL27"/>
    <mergeCell ref="AM26:AO27"/>
    <mergeCell ref="AP26:AR27"/>
    <mergeCell ref="AS26:AV27"/>
    <mergeCell ref="AS25:AV25"/>
    <mergeCell ref="AW25:AY25"/>
    <mergeCell ref="AZ25:BB25"/>
    <mergeCell ref="BC25:BE25"/>
    <mergeCell ref="AP19:AR20"/>
    <mergeCell ref="BC19:BE20"/>
    <mergeCell ref="AS19:AV20"/>
    <mergeCell ref="A25:D25"/>
    <mergeCell ref="E25:AB25"/>
    <mergeCell ref="AC25:AF25"/>
    <mergeCell ref="AG25:AI25"/>
    <mergeCell ref="AJ25:AL25"/>
    <mergeCell ref="AM25:AO25"/>
    <mergeCell ref="AP25:AR25"/>
    <mergeCell ref="BC17:BE18"/>
    <mergeCell ref="BF17:BH18"/>
    <mergeCell ref="E18:AB18"/>
    <mergeCell ref="A19:D20"/>
    <mergeCell ref="E19:AB19"/>
    <mergeCell ref="AC19:AF20"/>
    <mergeCell ref="AG19:AI20"/>
    <mergeCell ref="E20:AB20"/>
    <mergeCell ref="AJ19:AL20"/>
    <mergeCell ref="AM19:AO20"/>
    <mergeCell ref="BC22:BE22"/>
    <mergeCell ref="BF22:BH22"/>
    <mergeCell ref="A17:D18"/>
    <mergeCell ref="E17:AB17"/>
    <mergeCell ref="AC17:AF18"/>
    <mergeCell ref="AG17:AI18"/>
    <mergeCell ref="AJ17:AL18"/>
    <mergeCell ref="AM17:AO18"/>
    <mergeCell ref="AP17:AR18"/>
    <mergeCell ref="AS17:AV18"/>
    <mergeCell ref="AJ22:AL22"/>
    <mergeCell ref="AM22:AO22"/>
    <mergeCell ref="AP22:AR22"/>
    <mergeCell ref="AS22:AV22"/>
    <mergeCell ref="A22:D22"/>
    <mergeCell ref="E22:AB22"/>
    <mergeCell ref="AC22:AF22"/>
    <mergeCell ref="AG22:AI22"/>
    <mergeCell ref="AJ21:AL21"/>
    <mergeCell ref="AM21:AO21"/>
    <mergeCell ref="AP21:AR21"/>
    <mergeCell ref="AS21:AV21"/>
    <mergeCell ref="A21:D21"/>
    <mergeCell ref="E21:AB21"/>
    <mergeCell ref="AC21:AF21"/>
    <mergeCell ref="AG21:AI21"/>
    <mergeCell ref="AJ16:AL16"/>
    <mergeCell ref="AM16:AO16"/>
    <mergeCell ref="AP16:AR16"/>
    <mergeCell ref="AS16:AV16"/>
    <mergeCell ref="A16:D16"/>
    <mergeCell ref="E16:AB16"/>
    <mergeCell ref="AC16:AF16"/>
    <mergeCell ref="AG16:AI16"/>
    <mergeCell ref="AJ15:AL15"/>
    <mergeCell ref="AM15:AO15"/>
    <mergeCell ref="AP15:AR15"/>
    <mergeCell ref="AS15:AV15"/>
    <mergeCell ref="AJ14:AL14"/>
    <mergeCell ref="AM14:AO14"/>
    <mergeCell ref="AP14:AR14"/>
    <mergeCell ref="AS14:AV14"/>
    <mergeCell ref="A14:D14"/>
    <mergeCell ref="E14:AB14"/>
    <mergeCell ref="AC14:AF14"/>
    <mergeCell ref="AG14:AI14"/>
    <mergeCell ref="BF23:BH24"/>
    <mergeCell ref="AP11:AR11"/>
    <mergeCell ref="A12:D12"/>
    <mergeCell ref="E12:AB12"/>
    <mergeCell ref="AC12:AF12"/>
    <mergeCell ref="AG12:AI12"/>
    <mergeCell ref="AJ12:AL12"/>
    <mergeCell ref="AM12:AO12"/>
    <mergeCell ref="AP12:AR12"/>
    <mergeCell ref="AW14:AY14"/>
    <mergeCell ref="AZ14:BB14"/>
    <mergeCell ref="AZ22:BB22"/>
    <mergeCell ref="AW17:AY18"/>
    <mergeCell ref="AZ17:BB18"/>
    <mergeCell ref="AW19:AY20"/>
    <mergeCell ref="AZ19:BB20"/>
    <mergeCell ref="AW15:AY15"/>
    <mergeCell ref="AZ15:BB15"/>
    <mergeCell ref="AW21:AY21"/>
    <mergeCell ref="AW22:AY22"/>
    <mergeCell ref="BC8:BE8"/>
    <mergeCell ref="BF8:BH8"/>
    <mergeCell ref="BC11:BE11"/>
    <mergeCell ref="BC10:BE10"/>
    <mergeCell ref="BF10:BH10"/>
    <mergeCell ref="BC9:BE9"/>
    <mergeCell ref="AP9:AR9"/>
    <mergeCell ref="AS9:AV9"/>
    <mergeCell ref="BF9:BH9"/>
    <mergeCell ref="AW9:AY9"/>
    <mergeCell ref="AZ8:BB8"/>
    <mergeCell ref="AC9:AF9"/>
    <mergeCell ref="AG9:AI9"/>
    <mergeCell ref="AZ9:BB9"/>
    <mergeCell ref="AM8:AO8"/>
    <mergeCell ref="AP8:AR8"/>
    <mergeCell ref="AS8:AV8"/>
    <mergeCell ref="AW8:AY8"/>
    <mergeCell ref="AJ9:AL9"/>
    <mergeCell ref="AM9:AO9"/>
    <mergeCell ref="E24:AB24"/>
    <mergeCell ref="E13:AB13"/>
    <mergeCell ref="AC13:AF13"/>
    <mergeCell ref="AG13:AI13"/>
    <mergeCell ref="E15:AB15"/>
    <mergeCell ref="AC15:AF15"/>
    <mergeCell ref="AG15:AI15"/>
    <mergeCell ref="AJ10:AL10"/>
    <mergeCell ref="AM10:AO10"/>
    <mergeCell ref="AP10:AR10"/>
    <mergeCell ref="E10:AB10"/>
    <mergeCell ref="AW10:AY10"/>
    <mergeCell ref="AZ10:BB10"/>
    <mergeCell ref="A15:D15"/>
    <mergeCell ref="AW12:AY12"/>
    <mergeCell ref="AZ12:BB12"/>
    <mergeCell ref="AC10:AF10"/>
    <mergeCell ref="AG10:AI10"/>
    <mergeCell ref="A11:D11"/>
    <mergeCell ref="E11:AB11"/>
    <mergeCell ref="A10:D10"/>
    <mergeCell ref="AZ23:BB24"/>
    <mergeCell ref="A23:D24"/>
    <mergeCell ref="AC23:AF24"/>
    <mergeCell ref="AG23:AI24"/>
    <mergeCell ref="AJ23:AL24"/>
    <mergeCell ref="AM23:AO24"/>
    <mergeCell ref="AS23:AV24"/>
    <mergeCell ref="AW23:AY24"/>
    <mergeCell ref="E23:AB23"/>
    <mergeCell ref="AP23:AR24"/>
    <mergeCell ref="A13:D13"/>
    <mergeCell ref="AS13:AV13"/>
    <mergeCell ref="BF13:BH13"/>
    <mergeCell ref="AS12:AV12"/>
    <mergeCell ref="AJ13:AL13"/>
    <mergeCell ref="AM13:AO13"/>
    <mergeCell ref="AP13:AR13"/>
    <mergeCell ref="BC21:BE21"/>
    <mergeCell ref="BC14:BE14"/>
    <mergeCell ref="BC12:BE12"/>
    <mergeCell ref="BF12:BH12"/>
    <mergeCell ref="BF14:BH14"/>
    <mergeCell ref="BC15:BE15"/>
    <mergeCell ref="BF15:BH15"/>
    <mergeCell ref="BF16:BH16"/>
    <mergeCell ref="BF21:BH21"/>
    <mergeCell ref="BF19:BH20"/>
    <mergeCell ref="A9:D9"/>
    <mergeCell ref="E9:AB9"/>
    <mergeCell ref="BC23:BE24"/>
    <mergeCell ref="AW13:AY13"/>
    <mergeCell ref="AZ13:BB13"/>
    <mergeCell ref="BC13:BE13"/>
    <mergeCell ref="AW16:AY16"/>
    <mergeCell ref="AZ16:BB16"/>
    <mergeCell ref="BC16:BE16"/>
    <mergeCell ref="AZ21:BB21"/>
    <mergeCell ref="AJ8:AL8"/>
    <mergeCell ref="AC11:AF11"/>
    <mergeCell ref="BF11:BH11"/>
    <mergeCell ref="AS11:AV11"/>
    <mergeCell ref="AG11:AI11"/>
    <mergeCell ref="AJ11:AL11"/>
    <mergeCell ref="AM11:AO11"/>
    <mergeCell ref="AZ11:BB11"/>
    <mergeCell ref="AW11:AY11"/>
    <mergeCell ref="AS10:AV10"/>
    <mergeCell ref="E8:AB8"/>
    <mergeCell ref="A3:BH3"/>
    <mergeCell ref="AC7:AR7"/>
    <mergeCell ref="AS7:BH7"/>
    <mergeCell ref="A8:D8"/>
    <mergeCell ref="A7:D7"/>
    <mergeCell ref="E7:AB7"/>
    <mergeCell ref="AC8:AF8"/>
    <mergeCell ref="AG8:AI8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H40"/>
  <sheetViews>
    <sheetView view="pageBreakPreview" zoomScaleNormal="120" zoomScaleSheetLayoutView="100" workbookViewId="0" topLeftCell="A1">
      <selection activeCell="CM31" sqref="CM31"/>
    </sheetView>
  </sheetViews>
  <sheetFormatPr defaultColWidth="9.00390625" defaultRowHeight="12.75"/>
  <cols>
    <col min="1" max="27" width="1.37890625" style="5" customWidth="1"/>
    <col min="28" max="28" width="5.125" style="5" customWidth="1"/>
    <col min="29" max="31" width="1.37890625" style="5" customWidth="1"/>
    <col min="32" max="32" width="6.875" style="5" customWidth="1"/>
    <col min="33" max="34" width="1.37890625" style="5" customWidth="1"/>
    <col min="35" max="35" width="4.375" style="5" customWidth="1"/>
    <col min="36" max="37" width="1.37890625" style="5" customWidth="1"/>
    <col min="38" max="38" width="4.875" style="5" customWidth="1"/>
    <col min="39" max="40" width="1.37890625" style="5" customWidth="1"/>
    <col min="41" max="41" width="4.125" style="5" customWidth="1"/>
    <col min="42" max="43" width="1.37890625" style="5" customWidth="1"/>
    <col min="44" max="44" width="6.625" style="5" customWidth="1"/>
    <col min="45" max="47" width="1.37890625" style="5" customWidth="1"/>
    <col min="48" max="48" width="5.875" style="5" customWidth="1"/>
    <col min="49" max="50" width="1.37890625" style="5" customWidth="1"/>
    <col min="51" max="51" width="4.25390625" style="5" customWidth="1"/>
    <col min="52" max="53" width="1.37890625" style="5" customWidth="1"/>
    <col min="54" max="54" width="5.125" style="5" customWidth="1"/>
    <col min="55" max="56" width="1.37890625" style="5" customWidth="1"/>
    <col min="57" max="57" width="5.25390625" style="5" customWidth="1"/>
    <col min="58" max="59" width="1.37890625" style="5" customWidth="1"/>
    <col min="60" max="60" width="8.625" style="5" customWidth="1"/>
    <col min="61" max="16384" width="1.37890625" style="5" customWidth="1"/>
  </cols>
  <sheetData>
    <row r="1" spans="1:8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284</v>
      </c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7" s="8" customFormat="1" ht="15.75">
      <c r="A3" s="188" t="s">
        <v>285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 s="43"/>
      <c r="CD3" s="43"/>
      <c r="CE3" s="43"/>
      <c r="CF3" s="43"/>
      <c r="CG3" s="43"/>
      <c r="CH3" s="43"/>
      <c r="CI3" s="43"/>
    </row>
    <row r="4" spans="1:80" s="8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60" s="8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7" t="s">
        <v>147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6" t="s">
        <v>286</v>
      </c>
    </row>
    <row r="7" spans="1:60" ht="12.75">
      <c r="A7" s="191" t="s">
        <v>168</v>
      </c>
      <c r="B7" s="191"/>
      <c r="C7" s="191"/>
      <c r="D7" s="191"/>
      <c r="E7" s="191" t="s">
        <v>170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3" t="s">
        <v>64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  <c r="AS7" s="193" t="s">
        <v>119</v>
      </c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5"/>
    </row>
    <row r="8" spans="1:60" ht="13.5">
      <c r="A8" s="189" t="s">
        <v>169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201" t="s">
        <v>211</v>
      </c>
      <c r="AD8" s="152"/>
      <c r="AE8" s="152"/>
      <c r="AF8" s="152"/>
      <c r="AG8" s="202" t="s">
        <v>207</v>
      </c>
      <c r="AH8" s="202"/>
      <c r="AI8" s="202"/>
      <c r="AJ8" s="202" t="s">
        <v>208</v>
      </c>
      <c r="AK8" s="202"/>
      <c r="AL8" s="202"/>
      <c r="AM8" s="202" t="s">
        <v>209</v>
      </c>
      <c r="AN8" s="202"/>
      <c r="AO8" s="202"/>
      <c r="AP8" s="202" t="s">
        <v>210</v>
      </c>
      <c r="AQ8" s="202"/>
      <c r="AR8" s="235"/>
      <c r="AS8" s="201" t="s">
        <v>211</v>
      </c>
      <c r="AT8" s="152"/>
      <c r="AU8" s="152"/>
      <c r="AV8" s="152"/>
      <c r="AW8" s="202" t="s">
        <v>207</v>
      </c>
      <c r="AX8" s="202"/>
      <c r="AY8" s="202"/>
      <c r="AZ8" s="202" t="s">
        <v>208</v>
      </c>
      <c r="BA8" s="202"/>
      <c r="BB8" s="202"/>
      <c r="BC8" s="202" t="s">
        <v>209</v>
      </c>
      <c r="BD8" s="202"/>
      <c r="BE8" s="202"/>
      <c r="BF8" s="202" t="s">
        <v>210</v>
      </c>
      <c r="BG8" s="202"/>
      <c r="BH8" s="235"/>
    </row>
    <row r="9" spans="1:60" ht="12.75">
      <c r="A9" s="54">
        <v>1</v>
      </c>
      <c r="B9" s="54"/>
      <c r="C9" s="54"/>
      <c r="D9" s="54"/>
      <c r="E9" s="54"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0"/>
      <c r="AC9" s="162">
        <v>3</v>
      </c>
      <c r="AD9" s="54"/>
      <c r="AE9" s="54"/>
      <c r="AF9" s="54"/>
      <c r="AG9" s="54">
        <v>4</v>
      </c>
      <c r="AH9" s="54"/>
      <c r="AI9" s="54"/>
      <c r="AJ9" s="54">
        <v>5</v>
      </c>
      <c r="AK9" s="54"/>
      <c r="AL9" s="54"/>
      <c r="AM9" s="54">
        <v>6</v>
      </c>
      <c r="AN9" s="54"/>
      <c r="AO9" s="54"/>
      <c r="AP9" s="50">
        <v>7</v>
      </c>
      <c r="AQ9" s="236"/>
      <c r="AR9" s="237"/>
      <c r="AS9" s="162">
        <v>8</v>
      </c>
      <c r="AT9" s="54"/>
      <c r="AU9" s="54"/>
      <c r="AV9" s="54"/>
      <c r="AW9" s="54">
        <v>9</v>
      </c>
      <c r="AX9" s="54"/>
      <c r="AY9" s="54"/>
      <c r="AZ9" s="54">
        <v>10</v>
      </c>
      <c r="BA9" s="54"/>
      <c r="BB9" s="54"/>
      <c r="BC9" s="54">
        <v>11</v>
      </c>
      <c r="BD9" s="54"/>
      <c r="BE9" s="54"/>
      <c r="BF9" s="54">
        <v>12</v>
      </c>
      <c r="BG9" s="54"/>
      <c r="BH9" s="154"/>
    </row>
    <row r="10" spans="1:60" ht="13.5">
      <c r="A10" s="229" t="s">
        <v>174</v>
      </c>
      <c r="B10" s="230"/>
      <c r="C10" s="230"/>
      <c r="D10" s="230"/>
      <c r="E10" s="232" t="s">
        <v>287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08">
        <f>AM10</f>
        <v>1.971</v>
      </c>
      <c r="AD10" s="289"/>
      <c r="AE10" s="289"/>
      <c r="AF10" s="304"/>
      <c r="AG10" s="231"/>
      <c r="AH10" s="289"/>
      <c r="AI10" s="304"/>
      <c r="AJ10" s="231"/>
      <c r="AK10" s="289"/>
      <c r="AL10" s="304"/>
      <c r="AM10" s="231">
        <f>AM15</f>
        <v>1.971</v>
      </c>
      <c r="AN10" s="289"/>
      <c r="AO10" s="290"/>
      <c r="AP10" s="231">
        <f>AP11</f>
        <v>1</v>
      </c>
      <c r="AQ10" s="289"/>
      <c r="AR10" s="290"/>
      <c r="AS10" s="208">
        <f>BC10</f>
        <v>1.902</v>
      </c>
      <c r="AT10" s="289"/>
      <c r="AU10" s="289"/>
      <c r="AV10" s="304"/>
      <c r="AW10" s="231"/>
      <c r="AX10" s="289"/>
      <c r="AY10" s="304"/>
      <c r="AZ10" s="231"/>
      <c r="BA10" s="289"/>
      <c r="BB10" s="304"/>
      <c r="BC10" s="231">
        <v>1.902</v>
      </c>
      <c r="BD10" s="289"/>
      <c r="BE10" s="290"/>
      <c r="BF10" s="231">
        <f>BF11+BF12</f>
        <v>1.111</v>
      </c>
      <c r="BG10" s="289"/>
      <c r="BH10" s="290"/>
    </row>
    <row r="11" spans="1:60" ht="12.75">
      <c r="A11" s="88" t="s">
        <v>183</v>
      </c>
      <c r="B11" s="88"/>
      <c r="C11" s="88"/>
      <c r="D11" s="88"/>
      <c r="E11" s="131" t="s">
        <v>288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95"/>
      <c r="AC11" s="203">
        <f>AG11+AJ11+AM11+AP11</f>
        <v>1</v>
      </c>
      <c r="AD11" s="204"/>
      <c r="AE11" s="204"/>
      <c r="AF11" s="205"/>
      <c r="AG11" s="86"/>
      <c r="AH11" s="86"/>
      <c r="AI11" s="86"/>
      <c r="AJ11" s="86"/>
      <c r="AK11" s="86"/>
      <c r="AL11" s="86"/>
      <c r="AM11" s="102"/>
      <c r="AN11" s="102"/>
      <c r="AO11" s="102"/>
      <c r="AP11" s="219">
        <v>1</v>
      </c>
      <c r="AQ11" s="220"/>
      <c r="AR11" s="221"/>
      <c r="AS11" s="203">
        <f>AW11+AZ11+BC11+BF11</f>
        <v>1.111</v>
      </c>
      <c r="AT11" s="204"/>
      <c r="AU11" s="204"/>
      <c r="AV11" s="205"/>
      <c r="AW11" s="86"/>
      <c r="AX11" s="86"/>
      <c r="AY11" s="86"/>
      <c r="AZ11" s="86"/>
      <c r="BA11" s="86"/>
      <c r="BB11" s="86"/>
      <c r="BC11" s="86"/>
      <c r="BD11" s="86"/>
      <c r="BE11" s="86"/>
      <c r="BF11" s="86">
        <v>1.111</v>
      </c>
      <c r="BG11" s="86"/>
      <c r="BH11" s="312"/>
    </row>
    <row r="12" spans="1:60" ht="12.75">
      <c r="A12" s="89" t="s">
        <v>184</v>
      </c>
      <c r="B12" s="90"/>
      <c r="C12" s="90"/>
      <c r="D12" s="90"/>
      <c r="E12" s="234" t="s">
        <v>289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80"/>
      <c r="AD12" s="84"/>
      <c r="AE12" s="84"/>
      <c r="AF12" s="83"/>
      <c r="AG12" s="85"/>
      <c r="AH12" s="84"/>
      <c r="AI12" s="83"/>
      <c r="AJ12" s="85"/>
      <c r="AK12" s="84"/>
      <c r="AL12" s="83"/>
      <c r="AM12" s="85"/>
      <c r="AN12" s="84"/>
      <c r="AO12" s="83"/>
      <c r="AP12" s="85"/>
      <c r="AQ12" s="84"/>
      <c r="AR12" s="239"/>
      <c r="AS12" s="315"/>
      <c r="AT12" s="316"/>
      <c r="AU12" s="316"/>
      <c r="AV12" s="317"/>
      <c r="AW12" s="85"/>
      <c r="AX12" s="84"/>
      <c r="AY12" s="83"/>
      <c r="AZ12" s="85"/>
      <c r="BA12" s="84"/>
      <c r="BB12" s="83"/>
      <c r="BC12" s="85"/>
      <c r="BD12" s="84"/>
      <c r="BE12" s="83"/>
      <c r="BF12" s="85"/>
      <c r="BG12" s="84"/>
      <c r="BH12" s="239"/>
    </row>
    <row r="13" spans="1:60" ht="12.75">
      <c r="A13" s="89"/>
      <c r="B13" s="90"/>
      <c r="C13" s="90"/>
      <c r="D13" s="90"/>
      <c r="E13" s="55" t="s">
        <v>290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80"/>
      <c r="AD13" s="84"/>
      <c r="AE13" s="84"/>
      <c r="AF13" s="83"/>
      <c r="AG13" s="85"/>
      <c r="AH13" s="84"/>
      <c r="AI13" s="83"/>
      <c r="AJ13" s="85"/>
      <c r="AK13" s="84"/>
      <c r="AL13" s="83"/>
      <c r="AM13" s="85"/>
      <c r="AN13" s="84"/>
      <c r="AO13" s="83"/>
      <c r="AP13" s="85"/>
      <c r="AQ13" s="84"/>
      <c r="AR13" s="239"/>
      <c r="AS13" s="315"/>
      <c r="AT13" s="316"/>
      <c r="AU13" s="316"/>
      <c r="AV13" s="317"/>
      <c r="AW13" s="85"/>
      <c r="AX13" s="84"/>
      <c r="AY13" s="83"/>
      <c r="AZ13" s="85"/>
      <c r="BA13" s="84"/>
      <c r="BB13" s="83"/>
      <c r="BC13" s="85"/>
      <c r="BD13" s="84"/>
      <c r="BE13" s="83"/>
      <c r="BF13" s="85"/>
      <c r="BG13" s="84"/>
      <c r="BH13" s="239"/>
    </row>
    <row r="14" spans="1:60" ht="12.75">
      <c r="A14" s="93"/>
      <c r="B14" s="94"/>
      <c r="C14" s="94"/>
      <c r="D14" s="94"/>
      <c r="E14" s="100" t="s">
        <v>264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71"/>
      <c r="AD14" s="75"/>
      <c r="AE14" s="75"/>
      <c r="AF14" s="76"/>
      <c r="AG14" s="74"/>
      <c r="AH14" s="75"/>
      <c r="AI14" s="76"/>
      <c r="AJ14" s="74"/>
      <c r="AK14" s="75"/>
      <c r="AL14" s="76"/>
      <c r="AM14" s="74"/>
      <c r="AN14" s="75"/>
      <c r="AO14" s="76"/>
      <c r="AP14" s="74"/>
      <c r="AQ14" s="75"/>
      <c r="AR14" s="313"/>
      <c r="AS14" s="318"/>
      <c r="AT14" s="319"/>
      <c r="AU14" s="319"/>
      <c r="AV14" s="320"/>
      <c r="AW14" s="74"/>
      <c r="AX14" s="75"/>
      <c r="AY14" s="76"/>
      <c r="AZ14" s="74"/>
      <c r="BA14" s="75"/>
      <c r="BB14" s="76"/>
      <c r="BC14" s="74"/>
      <c r="BD14" s="75"/>
      <c r="BE14" s="76"/>
      <c r="BF14" s="74"/>
      <c r="BG14" s="75"/>
      <c r="BH14" s="313"/>
    </row>
    <row r="15" spans="1:60" ht="13.5">
      <c r="A15" s="88"/>
      <c r="B15" s="88"/>
      <c r="C15" s="88"/>
      <c r="D15" s="88"/>
      <c r="E15" s="131" t="s">
        <v>291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95"/>
      <c r="AC15" s="208">
        <f>AG15+AJ15+AM15+AP15</f>
        <v>1.971</v>
      </c>
      <c r="AD15" s="289"/>
      <c r="AE15" s="289"/>
      <c r="AF15" s="304"/>
      <c r="AG15" s="86"/>
      <c r="AH15" s="86"/>
      <c r="AI15" s="86"/>
      <c r="AJ15" s="86"/>
      <c r="AK15" s="86"/>
      <c r="AL15" s="86"/>
      <c r="AM15" s="86">
        <v>1.971</v>
      </c>
      <c r="AN15" s="86"/>
      <c r="AO15" s="86"/>
      <c r="AP15" s="219"/>
      <c r="AQ15" s="220"/>
      <c r="AR15" s="221"/>
      <c r="AS15" s="208">
        <f>AW15+AZ15+BC15+BF15</f>
        <v>1.902</v>
      </c>
      <c r="AT15" s="289"/>
      <c r="AU15" s="289"/>
      <c r="AV15" s="304"/>
      <c r="AW15" s="86"/>
      <c r="AX15" s="86"/>
      <c r="AY15" s="86"/>
      <c r="AZ15" s="86"/>
      <c r="BA15" s="86"/>
      <c r="BB15" s="86"/>
      <c r="BC15" s="86">
        <v>1.902</v>
      </c>
      <c r="BD15" s="86"/>
      <c r="BE15" s="86"/>
      <c r="BF15" s="86"/>
      <c r="BG15" s="86"/>
      <c r="BH15" s="312"/>
    </row>
    <row r="16" spans="1:60" ht="13.5">
      <c r="A16" s="229" t="s">
        <v>175</v>
      </c>
      <c r="B16" s="230"/>
      <c r="C16" s="230"/>
      <c r="D16" s="230"/>
      <c r="E16" s="232" t="s">
        <v>189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08">
        <f>AG16+AJ16+AM16+AP16</f>
        <v>0.14100000000000001</v>
      </c>
      <c r="AD16" s="289"/>
      <c r="AE16" s="289"/>
      <c r="AF16" s="304"/>
      <c r="AG16" s="231"/>
      <c r="AH16" s="289"/>
      <c r="AI16" s="304"/>
      <c r="AJ16" s="231"/>
      <c r="AK16" s="289"/>
      <c r="AL16" s="304"/>
      <c r="AM16" s="231">
        <v>0.115</v>
      </c>
      <c r="AN16" s="289"/>
      <c r="AO16" s="304"/>
      <c r="AP16" s="231">
        <v>0.026</v>
      </c>
      <c r="AQ16" s="289"/>
      <c r="AR16" s="290"/>
      <c r="AS16" s="208">
        <f>AW16+AZ16+BC16+BF16</f>
        <v>0.083</v>
      </c>
      <c r="AT16" s="289"/>
      <c r="AU16" s="289"/>
      <c r="AV16" s="304"/>
      <c r="AW16" s="231"/>
      <c r="AX16" s="289"/>
      <c r="AY16" s="304"/>
      <c r="AZ16" s="231"/>
      <c r="BA16" s="289"/>
      <c r="BB16" s="304"/>
      <c r="BC16" s="231">
        <v>0.026</v>
      </c>
      <c r="BD16" s="289"/>
      <c r="BE16" s="304"/>
      <c r="BF16" s="231">
        <v>0.057</v>
      </c>
      <c r="BG16" s="289"/>
      <c r="BH16" s="290"/>
    </row>
    <row r="17" spans="1:60" ht="12.75">
      <c r="A17" s="88"/>
      <c r="B17" s="88"/>
      <c r="C17" s="88"/>
      <c r="D17" s="88"/>
      <c r="E17" s="59" t="s">
        <v>194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234"/>
      <c r="AC17" s="333">
        <v>7.15</v>
      </c>
      <c r="AD17" s="287"/>
      <c r="AE17" s="287"/>
      <c r="AF17" s="287"/>
      <c r="AG17" s="287"/>
      <c r="AH17" s="287"/>
      <c r="AI17" s="287"/>
      <c r="AJ17" s="287"/>
      <c r="AK17" s="287"/>
      <c r="AL17" s="287"/>
      <c r="AM17" s="287">
        <v>5.83</v>
      </c>
      <c r="AN17" s="287"/>
      <c r="AO17" s="287"/>
      <c r="AP17" s="307">
        <v>2.6</v>
      </c>
      <c r="AQ17" s="308"/>
      <c r="AR17" s="309"/>
      <c r="AS17" s="310">
        <v>4.36</v>
      </c>
      <c r="AT17" s="311"/>
      <c r="AU17" s="311"/>
      <c r="AV17" s="311"/>
      <c r="AW17" s="287"/>
      <c r="AX17" s="287"/>
      <c r="AY17" s="287"/>
      <c r="AZ17" s="287"/>
      <c r="BA17" s="287"/>
      <c r="BB17" s="287"/>
      <c r="BC17" s="287">
        <v>1.37</v>
      </c>
      <c r="BD17" s="287"/>
      <c r="BE17" s="287"/>
      <c r="BF17" s="287">
        <v>5.13</v>
      </c>
      <c r="BG17" s="287"/>
      <c r="BH17" s="288"/>
    </row>
    <row r="18" spans="1:60" ht="12.75">
      <c r="A18" s="89" t="s">
        <v>176</v>
      </c>
      <c r="B18" s="90"/>
      <c r="C18" s="90"/>
      <c r="D18" s="90"/>
      <c r="E18" s="55" t="s">
        <v>292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259"/>
      <c r="AD18" s="157"/>
      <c r="AE18" s="157"/>
      <c r="AF18" s="158"/>
      <c r="AG18" s="85"/>
      <c r="AH18" s="84"/>
      <c r="AI18" s="83"/>
      <c r="AJ18" s="85"/>
      <c r="AK18" s="84"/>
      <c r="AL18" s="83"/>
      <c r="AM18" s="85"/>
      <c r="AN18" s="84"/>
      <c r="AO18" s="83"/>
      <c r="AP18" s="85"/>
      <c r="AQ18" s="84"/>
      <c r="AR18" s="239"/>
      <c r="AS18" s="315"/>
      <c r="AT18" s="316"/>
      <c r="AU18" s="316"/>
      <c r="AV18" s="317"/>
      <c r="AW18" s="85"/>
      <c r="AX18" s="84"/>
      <c r="AY18" s="83"/>
      <c r="AZ18" s="85"/>
      <c r="BA18" s="84"/>
      <c r="BB18" s="83"/>
      <c r="BC18" s="85"/>
      <c r="BD18" s="84"/>
      <c r="BE18" s="83"/>
      <c r="BF18" s="85"/>
      <c r="BG18" s="84"/>
      <c r="BH18" s="239"/>
    </row>
    <row r="19" spans="1:112" ht="12.75">
      <c r="A19" s="93"/>
      <c r="B19" s="94"/>
      <c r="C19" s="94"/>
      <c r="D19" s="94"/>
      <c r="E19" s="100" t="s">
        <v>202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260"/>
      <c r="AD19" s="160"/>
      <c r="AE19" s="160"/>
      <c r="AF19" s="161"/>
      <c r="AG19" s="74"/>
      <c r="AH19" s="75"/>
      <c r="AI19" s="76"/>
      <c r="AJ19" s="74"/>
      <c r="AK19" s="75"/>
      <c r="AL19" s="76"/>
      <c r="AM19" s="74"/>
      <c r="AN19" s="75"/>
      <c r="AO19" s="76"/>
      <c r="AP19" s="74"/>
      <c r="AQ19" s="75"/>
      <c r="AR19" s="313"/>
      <c r="AS19" s="318"/>
      <c r="AT19" s="319"/>
      <c r="AU19" s="319"/>
      <c r="AV19" s="320"/>
      <c r="AW19" s="74"/>
      <c r="AX19" s="75"/>
      <c r="AY19" s="76"/>
      <c r="AZ19" s="74"/>
      <c r="BA19" s="75"/>
      <c r="BB19" s="76"/>
      <c r="BC19" s="74"/>
      <c r="BD19" s="75"/>
      <c r="BE19" s="76"/>
      <c r="BF19" s="74"/>
      <c r="BG19" s="75"/>
      <c r="BH19" s="313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13.5">
      <c r="A20" s="229" t="s">
        <v>177</v>
      </c>
      <c r="B20" s="230"/>
      <c r="C20" s="230"/>
      <c r="D20" s="230"/>
      <c r="E20" s="327" t="s">
        <v>190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208">
        <f>AM20</f>
        <v>1.856</v>
      </c>
      <c r="AD20" s="289"/>
      <c r="AE20" s="289"/>
      <c r="AF20" s="304"/>
      <c r="AG20" s="231"/>
      <c r="AH20" s="289"/>
      <c r="AI20" s="304"/>
      <c r="AJ20" s="231"/>
      <c r="AK20" s="289"/>
      <c r="AL20" s="304"/>
      <c r="AM20" s="231">
        <v>1.856</v>
      </c>
      <c r="AN20" s="289"/>
      <c r="AO20" s="290"/>
      <c r="AP20" s="294">
        <f>AP22</f>
        <v>0.974</v>
      </c>
      <c r="AQ20" s="295"/>
      <c r="AR20" s="296"/>
      <c r="AS20" s="300">
        <f>BC20</f>
        <v>1.876</v>
      </c>
      <c r="AT20" s="295"/>
      <c r="AU20" s="295"/>
      <c r="AV20" s="301"/>
      <c r="AW20" s="294"/>
      <c r="AX20" s="295"/>
      <c r="AY20" s="301"/>
      <c r="AZ20" s="294"/>
      <c r="BA20" s="295"/>
      <c r="BB20" s="301"/>
      <c r="BC20" s="231">
        <v>1.876</v>
      </c>
      <c r="BD20" s="289"/>
      <c r="BE20" s="290"/>
      <c r="BF20" s="231"/>
      <c r="BG20" s="289"/>
      <c r="BH20" s="29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13.5">
      <c r="A21" s="331"/>
      <c r="B21" s="332"/>
      <c r="C21" s="332"/>
      <c r="D21" s="332"/>
      <c r="E21" s="246" t="s">
        <v>293</v>
      </c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305"/>
      <c r="AD21" s="292"/>
      <c r="AE21" s="292"/>
      <c r="AF21" s="306"/>
      <c r="AG21" s="291"/>
      <c r="AH21" s="292"/>
      <c r="AI21" s="306"/>
      <c r="AJ21" s="291"/>
      <c r="AK21" s="292"/>
      <c r="AL21" s="306"/>
      <c r="AM21" s="291"/>
      <c r="AN21" s="292"/>
      <c r="AO21" s="293"/>
      <c r="AP21" s="297"/>
      <c r="AQ21" s="298"/>
      <c r="AR21" s="299"/>
      <c r="AS21" s="302"/>
      <c r="AT21" s="298"/>
      <c r="AU21" s="298"/>
      <c r="AV21" s="303"/>
      <c r="AW21" s="297"/>
      <c r="AX21" s="298"/>
      <c r="AY21" s="303"/>
      <c r="AZ21" s="297"/>
      <c r="BA21" s="298"/>
      <c r="BB21" s="303"/>
      <c r="BC21" s="291"/>
      <c r="BD21" s="292"/>
      <c r="BE21" s="293"/>
      <c r="BF21" s="291"/>
      <c r="BG21" s="292"/>
      <c r="BH21" s="293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60" ht="12.75">
      <c r="A22" s="89" t="s">
        <v>273</v>
      </c>
      <c r="B22" s="90"/>
      <c r="C22" s="90"/>
      <c r="D22" s="90"/>
      <c r="E22" s="55" t="s">
        <v>294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34">
        <f>AG22+AJ22+AM22+AP22</f>
        <v>1.83</v>
      </c>
      <c r="AD22" s="335"/>
      <c r="AE22" s="335"/>
      <c r="AF22" s="336"/>
      <c r="AG22" s="85"/>
      <c r="AH22" s="84"/>
      <c r="AI22" s="83"/>
      <c r="AJ22" s="85"/>
      <c r="AK22" s="84"/>
      <c r="AL22" s="83"/>
      <c r="AM22" s="85">
        <v>0.856</v>
      </c>
      <c r="AN22" s="84"/>
      <c r="AO22" s="83"/>
      <c r="AP22" s="85">
        <v>0.974</v>
      </c>
      <c r="AQ22" s="84"/>
      <c r="AR22" s="239"/>
      <c r="AS22" s="343">
        <f>BC22+BF22</f>
        <v>1.819</v>
      </c>
      <c r="AT22" s="344"/>
      <c r="AU22" s="344"/>
      <c r="AV22" s="345"/>
      <c r="AW22" s="85"/>
      <c r="AX22" s="84"/>
      <c r="AY22" s="83"/>
      <c r="AZ22" s="85"/>
      <c r="BA22" s="84"/>
      <c r="BB22" s="83"/>
      <c r="BC22" s="85">
        <v>0.765</v>
      </c>
      <c r="BD22" s="84"/>
      <c r="BE22" s="83"/>
      <c r="BF22" s="85">
        <v>1.054</v>
      </c>
      <c r="BG22" s="84"/>
      <c r="BH22" s="239"/>
    </row>
    <row r="23" spans="1:60" ht="12.75">
      <c r="A23" s="91"/>
      <c r="B23" s="92"/>
      <c r="C23" s="92"/>
      <c r="D23" s="92"/>
      <c r="E23" s="95" t="s">
        <v>295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337"/>
      <c r="AD23" s="338"/>
      <c r="AE23" s="338"/>
      <c r="AF23" s="339"/>
      <c r="AG23" s="82"/>
      <c r="AH23" s="81"/>
      <c r="AI23" s="73"/>
      <c r="AJ23" s="82"/>
      <c r="AK23" s="81"/>
      <c r="AL23" s="73"/>
      <c r="AM23" s="82"/>
      <c r="AN23" s="81"/>
      <c r="AO23" s="73"/>
      <c r="AP23" s="82"/>
      <c r="AQ23" s="81"/>
      <c r="AR23" s="314"/>
      <c r="AS23" s="346"/>
      <c r="AT23" s="347"/>
      <c r="AU23" s="347"/>
      <c r="AV23" s="348"/>
      <c r="AW23" s="82"/>
      <c r="AX23" s="81"/>
      <c r="AY23" s="73"/>
      <c r="AZ23" s="82"/>
      <c r="BA23" s="81"/>
      <c r="BB23" s="73"/>
      <c r="BC23" s="82"/>
      <c r="BD23" s="81"/>
      <c r="BE23" s="73"/>
      <c r="BF23" s="82"/>
      <c r="BG23" s="81"/>
      <c r="BH23" s="314"/>
    </row>
    <row r="24" spans="1:60" ht="12.75">
      <c r="A24" s="91"/>
      <c r="B24" s="92"/>
      <c r="C24" s="92"/>
      <c r="D24" s="92"/>
      <c r="E24" s="95" t="s">
        <v>296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337"/>
      <c r="AD24" s="338"/>
      <c r="AE24" s="338"/>
      <c r="AF24" s="339"/>
      <c r="AG24" s="82"/>
      <c r="AH24" s="81"/>
      <c r="AI24" s="73"/>
      <c r="AJ24" s="82"/>
      <c r="AK24" s="81"/>
      <c r="AL24" s="73"/>
      <c r="AM24" s="82"/>
      <c r="AN24" s="81"/>
      <c r="AO24" s="73"/>
      <c r="AP24" s="82"/>
      <c r="AQ24" s="81"/>
      <c r="AR24" s="314"/>
      <c r="AS24" s="346"/>
      <c r="AT24" s="347"/>
      <c r="AU24" s="347"/>
      <c r="AV24" s="348"/>
      <c r="AW24" s="82"/>
      <c r="AX24" s="81"/>
      <c r="AY24" s="73"/>
      <c r="AZ24" s="82"/>
      <c r="BA24" s="81"/>
      <c r="BB24" s="73"/>
      <c r="BC24" s="82"/>
      <c r="BD24" s="81"/>
      <c r="BE24" s="73"/>
      <c r="BF24" s="82"/>
      <c r="BG24" s="81"/>
      <c r="BH24" s="314"/>
    </row>
    <row r="25" spans="1:60" ht="12.75">
      <c r="A25" s="93"/>
      <c r="B25" s="94"/>
      <c r="C25" s="94"/>
      <c r="D25" s="94"/>
      <c r="E25" s="100" t="s">
        <v>297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340"/>
      <c r="AD25" s="341"/>
      <c r="AE25" s="341"/>
      <c r="AF25" s="342"/>
      <c r="AG25" s="74"/>
      <c r="AH25" s="75"/>
      <c r="AI25" s="76"/>
      <c r="AJ25" s="74"/>
      <c r="AK25" s="75"/>
      <c r="AL25" s="76"/>
      <c r="AM25" s="74"/>
      <c r="AN25" s="75"/>
      <c r="AO25" s="76"/>
      <c r="AP25" s="74"/>
      <c r="AQ25" s="75"/>
      <c r="AR25" s="313"/>
      <c r="AS25" s="349"/>
      <c r="AT25" s="350"/>
      <c r="AU25" s="350"/>
      <c r="AV25" s="351"/>
      <c r="AW25" s="74"/>
      <c r="AX25" s="75"/>
      <c r="AY25" s="76"/>
      <c r="AZ25" s="74"/>
      <c r="BA25" s="75"/>
      <c r="BB25" s="76"/>
      <c r="BC25" s="74"/>
      <c r="BD25" s="75"/>
      <c r="BE25" s="76"/>
      <c r="BF25" s="74"/>
      <c r="BG25" s="75"/>
      <c r="BH25" s="313"/>
    </row>
    <row r="26" spans="1:60" ht="12.75">
      <c r="A26" s="89" t="s">
        <v>279</v>
      </c>
      <c r="B26" s="90"/>
      <c r="C26" s="90"/>
      <c r="D26" s="90"/>
      <c r="E26" s="55" t="s">
        <v>295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80"/>
      <c r="AD26" s="84"/>
      <c r="AE26" s="84"/>
      <c r="AF26" s="83"/>
      <c r="AG26" s="85"/>
      <c r="AH26" s="84"/>
      <c r="AI26" s="83"/>
      <c r="AJ26" s="85"/>
      <c r="AK26" s="84"/>
      <c r="AL26" s="83"/>
      <c r="AM26" s="321"/>
      <c r="AN26" s="322"/>
      <c r="AO26" s="329"/>
      <c r="AP26" s="321"/>
      <c r="AQ26" s="322"/>
      <c r="AR26" s="323"/>
      <c r="AS26" s="259"/>
      <c r="AT26" s="157"/>
      <c r="AU26" s="157"/>
      <c r="AV26" s="158"/>
      <c r="AW26" s="85"/>
      <c r="AX26" s="84"/>
      <c r="AY26" s="83"/>
      <c r="AZ26" s="85"/>
      <c r="BA26" s="84"/>
      <c r="BB26" s="83"/>
      <c r="BC26" s="85"/>
      <c r="BD26" s="84"/>
      <c r="BE26" s="83"/>
      <c r="BF26" s="85"/>
      <c r="BG26" s="84"/>
      <c r="BH26" s="239"/>
    </row>
    <row r="27" spans="1:60" ht="12.75">
      <c r="A27" s="93"/>
      <c r="B27" s="94"/>
      <c r="C27" s="94"/>
      <c r="D27" s="94"/>
      <c r="E27" s="100" t="s">
        <v>298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71"/>
      <c r="AD27" s="75"/>
      <c r="AE27" s="75"/>
      <c r="AF27" s="76"/>
      <c r="AG27" s="74"/>
      <c r="AH27" s="75"/>
      <c r="AI27" s="76"/>
      <c r="AJ27" s="74"/>
      <c r="AK27" s="75"/>
      <c r="AL27" s="76"/>
      <c r="AM27" s="324"/>
      <c r="AN27" s="325"/>
      <c r="AO27" s="330"/>
      <c r="AP27" s="324"/>
      <c r="AQ27" s="325"/>
      <c r="AR27" s="326"/>
      <c r="AS27" s="260"/>
      <c r="AT27" s="160"/>
      <c r="AU27" s="160"/>
      <c r="AV27" s="161"/>
      <c r="AW27" s="74"/>
      <c r="AX27" s="75"/>
      <c r="AY27" s="76"/>
      <c r="AZ27" s="74"/>
      <c r="BA27" s="75"/>
      <c r="BB27" s="76"/>
      <c r="BC27" s="74"/>
      <c r="BD27" s="75"/>
      <c r="BE27" s="76"/>
      <c r="BF27" s="74"/>
      <c r="BG27" s="75"/>
      <c r="BH27" s="313"/>
    </row>
    <row r="28" spans="1:60" ht="13.5" thickBot="1">
      <c r="A28" s="88" t="s">
        <v>280</v>
      </c>
      <c r="B28" s="88"/>
      <c r="C28" s="88"/>
      <c r="D28" s="88"/>
      <c r="E28" s="59" t="s">
        <v>299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234"/>
      <c r="AC28" s="352">
        <f>AG28+AJ28+AM28+AP28</f>
        <v>0</v>
      </c>
      <c r="AD28" s="353"/>
      <c r="AE28" s="353"/>
      <c r="AF28" s="353"/>
      <c r="AG28" s="354"/>
      <c r="AH28" s="354"/>
      <c r="AI28" s="354"/>
      <c r="AJ28" s="354"/>
      <c r="AK28" s="354"/>
      <c r="AL28" s="354"/>
      <c r="AM28" s="355"/>
      <c r="AN28" s="355"/>
      <c r="AO28" s="355"/>
      <c r="AP28" s="356"/>
      <c r="AQ28" s="357"/>
      <c r="AR28" s="358"/>
      <c r="AS28" s="352">
        <f>AW28+AZ28+BC28+BF28</f>
        <v>0</v>
      </c>
      <c r="AT28" s="353"/>
      <c r="AU28" s="353"/>
      <c r="AV28" s="353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9"/>
    </row>
    <row r="29" spans="24:48" ht="12.75"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24:48" ht="12.75"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24:48" ht="12.75"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24:48" ht="12.75"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24:48" ht="12.75"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ht="12.75">
      <c r="AW34" s="27"/>
    </row>
    <row r="40" ht="12.75">
      <c r="AW40" s="27"/>
    </row>
  </sheetData>
  <mergeCells count="181">
    <mergeCell ref="AZ28:BB28"/>
    <mergeCell ref="BC28:BE28"/>
    <mergeCell ref="BF28:BH28"/>
    <mergeCell ref="Z5:AX5"/>
    <mergeCell ref="BC26:BE27"/>
    <mergeCell ref="BF26:BH27"/>
    <mergeCell ref="AM28:AO28"/>
    <mergeCell ref="AP28:AR28"/>
    <mergeCell ref="AS28:AV28"/>
    <mergeCell ref="AW28:AY28"/>
    <mergeCell ref="BF18:BH19"/>
    <mergeCell ref="AP16:AR16"/>
    <mergeCell ref="AS16:AV16"/>
    <mergeCell ref="A28:D28"/>
    <mergeCell ref="AC28:AF28"/>
    <mergeCell ref="AG28:AI28"/>
    <mergeCell ref="AJ28:AL28"/>
    <mergeCell ref="E28:AB28"/>
    <mergeCell ref="A26:D27"/>
    <mergeCell ref="AC26:AF27"/>
    <mergeCell ref="AG26:AI27"/>
    <mergeCell ref="AJ26:AL27"/>
    <mergeCell ref="E27:AB27"/>
    <mergeCell ref="A22:D25"/>
    <mergeCell ref="AC22:AF25"/>
    <mergeCell ref="AG22:AI25"/>
    <mergeCell ref="AJ22:AL25"/>
    <mergeCell ref="AM22:AO25"/>
    <mergeCell ref="AP22:AR25"/>
    <mergeCell ref="AS22:AV25"/>
    <mergeCell ref="E24:AB24"/>
    <mergeCell ref="AJ18:AL19"/>
    <mergeCell ref="AC17:AF17"/>
    <mergeCell ref="AC16:AF16"/>
    <mergeCell ref="AG16:AI16"/>
    <mergeCell ref="E14:AB14"/>
    <mergeCell ref="E13:AB13"/>
    <mergeCell ref="AC18:AF19"/>
    <mergeCell ref="AG18:AI19"/>
    <mergeCell ref="E17:AB17"/>
    <mergeCell ref="E16:AB16"/>
    <mergeCell ref="BF9:BH9"/>
    <mergeCell ref="A15:D15"/>
    <mergeCell ref="AC15:AF15"/>
    <mergeCell ref="AG15:AI15"/>
    <mergeCell ref="AJ15:AL15"/>
    <mergeCell ref="E15:AB15"/>
    <mergeCell ref="A13:D14"/>
    <mergeCell ref="AC13:AF14"/>
    <mergeCell ref="AG13:AI14"/>
    <mergeCell ref="AJ13:AL14"/>
    <mergeCell ref="AZ8:BB8"/>
    <mergeCell ref="BC8:BE8"/>
    <mergeCell ref="BF8:BH8"/>
    <mergeCell ref="AJ9:AL9"/>
    <mergeCell ref="AM9:AO9"/>
    <mergeCell ref="AP9:AR9"/>
    <mergeCell ref="AS9:AV9"/>
    <mergeCell ref="AW9:AY9"/>
    <mergeCell ref="AZ9:BB9"/>
    <mergeCell ref="BC9:BE9"/>
    <mergeCell ref="AM8:AO8"/>
    <mergeCell ref="AP8:AR8"/>
    <mergeCell ref="AS8:AV8"/>
    <mergeCell ref="AW8:AY8"/>
    <mergeCell ref="AG8:AI8"/>
    <mergeCell ref="AC9:AF9"/>
    <mergeCell ref="AG9:AI9"/>
    <mergeCell ref="AJ8:AL8"/>
    <mergeCell ref="A11:D11"/>
    <mergeCell ref="A12:D12"/>
    <mergeCell ref="AC12:AF12"/>
    <mergeCell ref="AG12:AI12"/>
    <mergeCell ref="E11:AB11"/>
    <mergeCell ref="E12:AB12"/>
    <mergeCell ref="AC11:AF11"/>
    <mergeCell ref="AG11:AI11"/>
    <mergeCell ref="A17:D17"/>
    <mergeCell ref="E18:AB18"/>
    <mergeCell ref="E19:AB19"/>
    <mergeCell ref="A16:D16"/>
    <mergeCell ref="A18:D19"/>
    <mergeCell ref="A20:D21"/>
    <mergeCell ref="AW12:AY12"/>
    <mergeCell ref="AP12:AR12"/>
    <mergeCell ref="AS12:AV12"/>
    <mergeCell ref="AJ12:AL12"/>
    <mergeCell ref="AM12:AO12"/>
    <mergeCell ref="AW18:AY19"/>
    <mergeCell ref="AW13:AY14"/>
    <mergeCell ref="AW15:AY15"/>
    <mergeCell ref="AG20:AI21"/>
    <mergeCell ref="AZ26:BB27"/>
    <mergeCell ref="E20:AB20"/>
    <mergeCell ref="E21:AB21"/>
    <mergeCell ref="E22:AB22"/>
    <mergeCell ref="E23:AB23"/>
    <mergeCell ref="AW22:AY25"/>
    <mergeCell ref="AZ22:BB25"/>
    <mergeCell ref="AZ20:BB21"/>
    <mergeCell ref="E26:AB26"/>
    <mergeCell ref="AM26:AO27"/>
    <mergeCell ref="AW26:AY27"/>
    <mergeCell ref="AP26:AR27"/>
    <mergeCell ref="AS26:AV27"/>
    <mergeCell ref="AM18:AO19"/>
    <mergeCell ref="AP18:AR19"/>
    <mergeCell ref="AS18:AV19"/>
    <mergeCell ref="AS13:AV14"/>
    <mergeCell ref="AS15:AV15"/>
    <mergeCell ref="AW16:AY16"/>
    <mergeCell ref="AZ13:BB14"/>
    <mergeCell ref="AZ16:BB16"/>
    <mergeCell ref="AJ11:AL11"/>
    <mergeCell ref="AM11:AO11"/>
    <mergeCell ref="AP11:AR11"/>
    <mergeCell ref="AJ16:AL16"/>
    <mergeCell ref="AM16:AO16"/>
    <mergeCell ref="AM15:AO15"/>
    <mergeCell ref="AP15:AR15"/>
    <mergeCell ref="AM13:AO14"/>
    <mergeCell ref="AP13:AR14"/>
    <mergeCell ref="BC16:BE16"/>
    <mergeCell ref="BF22:BH25"/>
    <mergeCell ref="AZ18:BB19"/>
    <mergeCell ref="BC18:BE19"/>
    <mergeCell ref="AZ17:BB17"/>
    <mergeCell ref="A3:BH3"/>
    <mergeCell ref="A9:D9"/>
    <mergeCell ref="E9:AB9"/>
    <mergeCell ref="A7:D7"/>
    <mergeCell ref="E7:AB7"/>
    <mergeCell ref="AC7:AR7"/>
    <mergeCell ref="AS7:BH7"/>
    <mergeCell ref="A8:D8"/>
    <mergeCell ref="E8:AB8"/>
    <mergeCell ref="AC8:AF8"/>
    <mergeCell ref="A10:D10"/>
    <mergeCell ref="E10:AB10"/>
    <mergeCell ref="AC10:AF10"/>
    <mergeCell ref="AG10:AI10"/>
    <mergeCell ref="AJ10:AL10"/>
    <mergeCell ref="AM10:AO10"/>
    <mergeCell ref="AP10:AR10"/>
    <mergeCell ref="AS10:AV10"/>
    <mergeCell ref="AW10:AY10"/>
    <mergeCell ref="AZ10:BB10"/>
    <mergeCell ref="BC10:BE10"/>
    <mergeCell ref="BF10:BH10"/>
    <mergeCell ref="AS11:AV11"/>
    <mergeCell ref="AW11:AY11"/>
    <mergeCell ref="AZ11:BB11"/>
    <mergeCell ref="BC11:BE11"/>
    <mergeCell ref="BF11:BH11"/>
    <mergeCell ref="AZ15:BB15"/>
    <mergeCell ref="BC15:BE15"/>
    <mergeCell ref="BF15:BH15"/>
    <mergeCell ref="BF13:BH14"/>
    <mergeCell ref="BF12:BH12"/>
    <mergeCell ref="BC12:BE12"/>
    <mergeCell ref="AZ12:BB12"/>
    <mergeCell ref="BC13:BE14"/>
    <mergeCell ref="AJ20:AL21"/>
    <mergeCell ref="BC20:BE21"/>
    <mergeCell ref="BF16:BH16"/>
    <mergeCell ref="AG17:AI17"/>
    <mergeCell ref="AJ17:AL17"/>
    <mergeCell ref="AM17:AO17"/>
    <mergeCell ref="AP17:AR17"/>
    <mergeCell ref="AS17:AV17"/>
    <mergeCell ref="AW17:AY17"/>
    <mergeCell ref="BF20:BH21"/>
    <mergeCell ref="E25:AB25"/>
    <mergeCell ref="BC17:BE17"/>
    <mergeCell ref="BF17:BH17"/>
    <mergeCell ref="AM20:AO21"/>
    <mergeCell ref="AP20:AR21"/>
    <mergeCell ref="AS20:AV21"/>
    <mergeCell ref="AW20:AY21"/>
    <mergeCell ref="BC22:BE25"/>
    <mergeCell ref="AC20:AF21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Q36"/>
  <sheetViews>
    <sheetView view="pageBreakPreview" zoomScaleSheetLayoutView="100" workbookViewId="0" topLeftCell="A1">
      <selection activeCell="CW42" sqref="CW42"/>
    </sheetView>
  </sheetViews>
  <sheetFormatPr defaultColWidth="9.00390625" defaultRowHeight="12.75"/>
  <cols>
    <col min="1" max="3" width="1.37890625" style="5" customWidth="1"/>
    <col min="4" max="4" width="0.12890625" style="5" customWidth="1"/>
    <col min="5" max="18" width="1.37890625" style="5" customWidth="1"/>
    <col min="19" max="19" width="0.37109375" style="5" customWidth="1"/>
    <col min="20" max="20" width="1.37890625" style="5" hidden="1" customWidth="1"/>
    <col min="21" max="21" width="1.12109375" style="5" hidden="1" customWidth="1"/>
    <col min="22" max="31" width="1.37890625" style="5" hidden="1" customWidth="1"/>
    <col min="32" max="34" width="1.37890625" style="5" customWidth="1"/>
    <col min="35" max="35" width="4.875" style="5" customWidth="1"/>
    <col min="36" max="40" width="1.37890625" style="5" customWidth="1"/>
    <col min="41" max="41" width="1.75390625" style="5" customWidth="1"/>
    <col min="42" max="42" width="3.25390625" style="5" customWidth="1"/>
    <col min="43" max="43" width="2.375" style="5" customWidth="1"/>
    <col min="44" max="44" width="1.75390625" style="5" customWidth="1"/>
    <col min="45" max="45" width="2.625" style="5" customWidth="1"/>
    <col min="46" max="46" width="1.37890625" style="5" customWidth="1"/>
    <col min="47" max="47" width="3.125" style="5" customWidth="1"/>
    <col min="48" max="50" width="1.37890625" style="5" customWidth="1"/>
    <col min="51" max="51" width="3.875" style="5" customWidth="1"/>
    <col min="52" max="56" width="1.37890625" style="5" customWidth="1"/>
    <col min="57" max="57" width="1.75390625" style="5" customWidth="1"/>
    <col min="58" max="59" width="1.37890625" style="5" customWidth="1"/>
    <col min="60" max="60" width="3.25390625" style="5" customWidth="1"/>
    <col min="61" max="61" width="5.00390625" style="5" customWidth="1"/>
    <col min="62" max="62" width="1.37890625" style="5" customWidth="1"/>
    <col min="63" max="63" width="2.25390625" style="5" customWidth="1"/>
    <col min="64" max="68" width="1.37890625" style="5" customWidth="1"/>
    <col min="69" max="69" width="4.00390625" style="5" customWidth="1"/>
    <col min="70" max="70" width="1.12109375" style="5" hidden="1" customWidth="1"/>
    <col min="71" max="71" width="1.875" style="5" hidden="1" customWidth="1"/>
    <col min="72" max="72" width="1.37890625" style="5" hidden="1" customWidth="1"/>
    <col min="73" max="73" width="0.74609375" style="5" hidden="1" customWidth="1"/>
    <col min="74" max="75" width="1.37890625" style="5" hidden="1" customWidth="1"/>
    <col min="76" max="78" width="1.37890625" style="5" customWidth="1"/>
    <col min="79" max="79" width="2.25390625" style="5" customWidth="1"/>
    <col min="80" max="84" width="1.37890625" style="5" customWidth="1"/>
    <col min="85" max="85" width="2.625" style="5" customWidth="1"/>
    <col min="86" max="87" width="1.37890625" style="5" customWidth="1"/>
    <col min="88" max="88" width="3.875" style="5" customWidth="1"/>
    <col min="89" max="90" width="1.37890625" style="5" customWidth="1"/>
    <col min="91" max="91" width="4.875" style="5" customWidth="1"/>
    <col min="92" max="16384" width="1.37890625" style="5" customWidth="1"/>
  </cols>
  <sheetData>
    <row r="1" spans="1:12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CM1" s="6" t="s">
        <v>300</v>
      </c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</row>
    <row r="2" spans="1:1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</row>
    <row r="3" spans="1:121" s="8" customFormat="1" ht="15.75">
      <c r="A3" s="188" t="s">
        <v>301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1" s="8" customFormat="1" ht="15.75">
      <c r="A4" s="188" t="s">
        <v>302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1:121" s="8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87" t="s">
        <v>109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</row>
    <row r="6" spans="1:121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</row>
    <row r="7" spans="1:121" ht="12.75">
      <c r="A7" s="191" t="s">
        <v>168</v>
      </c>
      <c r="B7" s="191"/>
      <c r="C7" s="191"/>
      <c r="D7" s="191"/>
      <c r="E7" s="191" t="s">
        <v>303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  <c r="AF7" s="368" t="s">
        <v>304</v>
      </c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70"/>
      <c r="AV7" s="368" t="s">
        <v>306</v>
      </c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70"/>
      <c r="BL7" s="385" t="s">
        <v>308</v>
      </c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7"/>
      <c r="BX7" s="368" t="s">
        <v>310</v>
      </c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70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ht="12.75">
      <c r="A8" s="361" t="s">
        <v>169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92"/>
      <c r="AF8" s="360" t="s">
        <v>305</v>
      </c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2"/>
      <c r="AV8" s="360" t="s">
        <v>307</v>
      </c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2"/>
      <c r="BL8" s="389" t="s">
        <v>309</v>
      </c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1"/>
      <c r="BX8" s="360" t="s">
        <v>311</v>
      </c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2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</row>
    <row r="9" spans="1:121" ht="12.75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92"/>
      <c r="AF9" s="364" t="s">
        <v>192</v>
      </c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363"/>
      <c r="AV9" s="364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363"/>
      <c r="BL9" s="389" t="s">
        <v>246</v>
      </c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1"/>
      <c r="BX9" s="364" t="s">
        <v>312</v>
      </c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363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ht="12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90"/>
      <c r="AF10" s="364" t="s">
        <v>211</v>
      </c>
      <c r="AG10" s="189"/>
      <c r="AH10" s="189"/>
      <c r="AI10" s="189"/>
      <c r="AJ10" s="189" t="s">
        <v>207</v>
      </c>
      <c r="AK10" s="189"/>
      <c r="AL10" s="189"/>
      <c r="AM10" s="189" t="s">
        <v>208</v>
      </c>
      <c r="AN10" s="189"/>
      <c r="AO10" s="189"/>
      <c r="AP10" s="189" t="s">
        <v>209</v>
      </c>
      <c r="AQ10" s="189"/>
      <c r="AR10" s="189"/>
      <c r="AS10" s="189" t="s">
        <v>210</v>
      </c>
      <c r="AT10" s="189"/>
      <c r="AU10" s="363"/>
      <c r="AV10" s="364" t="s">
        <v>211</v>
      </c>
      <c r="AW10" s="189"/>
      <c r="AX10" s="189"/>
      <c r="AY10" s="189"/>
      <c r="AZ10" s="189" t="s">
        <v>207</v>
      </c>
      <c r="BA10" s="189"/>
      <c r="BB10" s="189"/>
      <c r="BC10" s="189" t="s">
        <v>208</v>
      </c>
      <c r="BD10" s="189"/>
      <c r="BE10" s="189"/>
      <c r="BF10" s="189" t="s">
        <v>209</v>
      </c>
      <c r="BG10" s="189"/>
      <c r="BH10" s="189"/>
      <c r="BI10" s="189" t="s">
        <v>210</v>
      </c>
      <c r="BJ10" s="189"/>
      <c r="BK10" s="363"/>
      <c r="BL10" s="364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363"/>
      <c r="BX10" s="364" t="s">
        <v>211</v>
      </c>
      <c r="BY10" s="189"/>
      <c r="BZ10" s="189"/>
      <c r="CA10" s="189"/>
      <c r="CB10" s="189" t="s">
        <v>207</v>
      </c>
      <c r="CC10" s="189"/>
      <c r="CD10" s="189"/>
      <c r="CE10" s="189" t="s">
        <v>208</v>
      </c>
      <c r="CF10" s="189"/>
      <c r="CG10" s="189"/>
      <c r="CH10" s="189" t="s">
        <v>209</v>
      </c>
      <c r="CI10" s="189"/>
      <c r="CJ10" s="189"/>
      <c r="CK10" s="189" t="s">
        <v>210</v>
      </c>
      <c r="CL10" s="189"/>
      <c r="CM10" s="363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</row>
    <row r="11" spans="1:121" ht="13.5" thickBot="1">
      <c r="A11" s="189">
        <v>1</v>
      </c>
      <c r="B11" s="189"/>
      <c r="C11" s="189"/>
      <c r="D11" s="189"/>
      <c r="E11" s="189">
        <v>2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  <c r="AF11" s="373">
        <v>3</v>
      </c>
      <c r="AG11" s="371"/>
      <c r="AH11" s="371"/>
      <c r="AI11" s="371"/>
      <c r="AJ11" s="371">
        <v>4</v>
      </c>
      <c r="AK11" s="371"/>
      <c r="AL11" s="371"/>
      <c r="AM11" s="371">
        <v>5</v>
      </c>
      <c r="AN11" s="371"/>
      <c r="AO11" s="371"/>
      <c r="AP11" s="371">
        <v>6</v>
      </c>
      <c r="AQ11" s="371"/>
      <c r="AR11" s="371"/>
      <c r="AS11" s="378">
        <v>7</v>
      </c>
      <c r="AT11" s="379"/>
      <c r="AU11" s="380"/>
      <c r="AV11" s="373">
        <v>8</v>
      </c>
      <c r="AW11" s="371"/>
      <c r="AX11" s="371"/>
      <c r="AY11" s="371"/>
      <c r="AZ11" s="371">
        <v>9</v>
      </c>
      <c r="BA11" s="371"/>
      <c r="BB11" s="371"/>
      <c r="BC11" s="371">
        <v>10</v>
      </c>
      <c r="BD11" s="371"/>
      <c r="BE11" s="371"/>
      <c r="BF11" s="371">
        <v>11</v>
      </c>
      <c r="BG11" s="371"/>
      <c r="BH11" s="371"/>
      <c r="BI11" s="371">
        <v>12</v>
      </c>
      <c r="BJ11" s="371"/>
      <c r="BK11" s="382"/>
      <c r="BL11" s="388">
        <v>13</v>
      </c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80"/>
      <c r="BX11" s="373">
        <v>14</v>
      </c>
      <c r="BY11" s="371"/>
      <c r="BZ11" s="371"/>
      <c r="CA11" s="371"/>
      <c r="CB11" s="371">
        <v>15</v>
      </c>
      <c r="CC11" s="371"/>
      <c r="CD11" s="371"/>
      <c r="CE11" s="371">
        <v>16</v>
      </c>
      <c r="CF11" s="371"/>
      <c r="CG11" s="371"/>
      <c r="CH11" s="371">
        <v>17</v>
      </c>
      <c r="CI11" s="371"/>
      <c r="CJ11" s="371"/>
      <c r="CK11" s="371">
        <v>18</v>
      </c>
      <c r="CL11" s="371"/>
      <c r="CM11" s="382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121" ht="13.5" thickBot="1">
      <c r="A12" s="46" t="s">
        <v>64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8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ht="13.5">
      <c r="A13" s="261" t="s">
        <v>174</v>
      </c>
      <c r="B13" s="261"/>
      <c r="C13" s="261"/>
      <c r="D13" s="261"/>
      <c r="E13" s="372" t="s">
        <v>313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232"/>
      <c r="AF13" s="365">
        <f aca="true" t="shared" si="0" ref="AF13:AF19">AJ13+AM13+AP13+AS13</f>
        <v>0</v>
      </c>
      <c r="AG13" s="366"/>
      <c r="AH13" s="366"/>
      <c r="AI13" s="366"/>
      <c r="AJ13" s="374">
        <f>AJ14+AJ15</f>
        <v>0</v>
      </c>
      <c r="AK13" s="375"/>
      <c r="AL13" s="376"/>
      <c r="AM13" s="374">
        <f>AM14+AM15</f>
        <v>0</v>
      </c>
      <c r="AN13" s="375"/>
      <c r="AO13" s="376"/>
      <c r="AP13" s="374">
        <f>AP14+AP15</f>
        <v>0</v>
      </c>
      <c r="AQ13" s="375"/>
      <c r="AR13" s="376"/>
      <c r="AS13" s="374">
        <f>AS14+AS15</f>
        <v>0</v>
      </c>
      <c r="AT13" s="375"/>
      <c r="AU13" s="377"/>
      <c r="AV13" s="365">
        <f aca="true" t="shared" si="1" ref="AV13:AV19">AZ13+BC13+BF13+BI13</f>
        <v>0</v>
      </c>
      <c r="AW13" s="366"/>
      <c r="AX13" s="366"/>
      <c r="AY13" s="366"/>
      <c r="AZ13" s="366">
        <f>AZ14+AZ15</f>
        <v>0</v>
      </c>
      <c r="BA13" s="366"/>
      <c r="BB13" s="366"/>
      <c r="BC13" s="366">
        <f>BC14+BC15</f>
        <v>0</v>
      </c>
      <c r="BD13" s="366"/>
      <c r="BE13" s="366"/>
      <c r="BF13" s="366">
        <f>BF14+BF15</f>
        <v>0</v>
      </c>
      <c r="BG13" s="366"/>
      <c r="BH13" s="366"/>
      <c r="BI13" s="366">
        <f>BI14+BI15</f>
        <v>0</v>
      </c>
      <c r="BJ13" s="366"/>
      <c r="BK13" s="367"/>
      <c r="BL13" s="365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7"/>
      <c r="BX13" s="365">
        <f>CB13+CE13+CH13+CK13</f>
        <v>0</v>
      </c>
      <c r="BY13" s="366"/>
      <c r="BZ13" s="366"/>
      <c r="CA13" s="366"/>
      <c r="CB13" s="366">
        <f>CB14+CB15</f>
        <v>0</v>
      </c>
      <c r="CC13" s="366"/>
      <c r="CD13" s="366"/>
      <c r="CE13" s="366">
        <f>CE14+CE15</f>
        <v>0</v>
      </c>
      <c r="CF13" s="366"/>
      <c r="CG13" s="366"/>
      <c r="CH13" s="366">
        <f>CH14+CH15</f>
        <v>0</v>
      </c>
      <c r="CI13" s="366"/>
      <c r="CJ13" s="366"/>
      <c r="CK13" s="366">
        <f>CK14+CK15</f>
        <v>0</v>
      </c>
      <c r="CL13" s="366"/>
      <c r="CM13" s="367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ht="12.75">
      <c r="A14" s="88"/>
      <c r="B14" s="88"/>
      <c r="C14" s="88"/>
      <c r="D14" s="88"/>
      <c r="E14" s="59" t="s">
        <v>314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234"/>
      <c r="AF14" s="162">
        <f t="shared" si="0"/>
        <v>0</v>
      </c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154"/>
      <c r="AV14" s="162">
        <f t="shared" si="1"/>
        <v>0</v>
      </c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154"/>
      <c r="BL14" s="162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154"/>
      <c r="BX14" s="383">
        <f>CB14+CE14+CH14+CK14</f>
        <v>0</v>
      </c>
      <c r="BY14" s="384"/>
      <c r="BZ14" s="384"/>
      <c r="CA14" s="38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15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ht="12.75">
      <c r="A15" s="88"/>
      <c r="B15" s="88"/>
      <c r="C15" s="88"/>
      <c r="D15" s="88"/>
      <c r="E15" s="59" t="s">
        <v>315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234"/>
      <c r="AF15" s="162">
        <f t="shared" si="0"/>
        <v>0</v>
      </c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154"/>
      <c r="AV15" s="162">
        <f t="shared" si="1"/>
        <v>0</v>
      </c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154"/>
      <c r="BL15" s="162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154"/>
      <c r="BX15" s="383">
        <f>CB15+CE15+CH15+CK15</f>
        <v>0</v>
      </c>
      <c r="BY15" s="384"/>
      <c r="BZ15" s="384"/>
      <c r="CA15" s="38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154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ht="12.75">
      <c r="A16" s="88"/>
      <c r="B16" s="88"/>
      <c r="C16" s="88"/>
      <c r="D16" s="8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234"/>
      <c r="AF16" s="162">
        <f t="shared" si="0"/>
        <v>0</v>
      </c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154"/>
      <c r="AV16" s="162">
        <f t="shared" si="1"/>
        <v>0</v>
      </c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154"/>
      <c r="BL16" s="162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154"/>
      <c r="BX16" s="162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154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1:121" ht="13.5">
      <c r="A17" s="261" t="s">
        <v>175</v>
      </c>
      <c r="B17" s="261"/>
      <c r="C17" s="261"/>
      <c r="D17" s="261"/>
      <c r="E17" s="372" t="s">
        <v>316</v>
      </c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232"/>
      <c r="AF17" s="381">
        <f t="shared" si="0"/>
        <v>2.49</v>
      </c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>
        <v>2.49</v>
      </c>
      <c r="AT17" s="265"/>
      <c r="AU17" s="394"/>
      <c r="AV17" s="264">
        <f t="shared" si="1"/>
        <v>0.662</v>
      </c>
      <c r="AW17" s="393"/>
      <c r="AX17" s="393"/>
      <c r="AY17" s="393"/>
      <c r="AZ17" s="265"/>
      <c r="BA17" s="265"/>
      <c r="BB17" s="265"/>
      <c r="BC17" s="265"/>
      <c r="BD17" s="265"/>
      <c r="BE17" s="265"/>
      <c r="BF17" s="265"/>
      <c r="BG17" s="265"/>
      <c r="BH17" s="265"/>
      <c r="BI17" s="393">
        <v>0.662</v>
      </c>
      <c r="BJ17" s="393"/>
      <c r="BK17" s="395"/>
      <c r="BL17" s="267">
        <v>3760</v>
      </c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8"/>
      <c r="BX17" s="264">
        <f>CB17+CE17+CH17+CK17</f>
        <v>36.175</v>
      </c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>
        <v>36.175</v>
      </c>
      <c r="CL17" s="393"/>
      <c r="CM17" s="395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09" ht="13.5">
      <c r="A18" s="261" t="s">
        <v>176</v>
      </c>
      <c r="B18" s="261"/>
      <c r="C18" s="261"/>
      <c r="D18" s="261"/>
      <c r="E18" s="399" t="s">
        <v>317</v>
      </c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27"/>
      <c r="AF18" s="381">
        <f t="shared" si="0"/>
        <v>4.381</v>
      </c>
      <c r="AG18" s="265"/>
      <c r="AH18" s="265"/>
      <c r="AI18" s="265"/>
      <c r="AJ18" s="265">
        <f>AJ19+AJ21+AJ22</f>
        <v>0</v>
      </c>
      <c r="AK18" s="265"/>
      <c r="AL18" s="265"/>
      <c r="AM18" s="265">
        <f>AM19+AM21+AM22</f>
        <v>0</v>
      </c>
      <c r="AN18" s="265"/>
      <c r="AO18" s="265"/>
      <c r="AP18" s="265">
        <v>3.215</v>
      </c>
      <c r="AQ18" s="265"/>
      <c r="AR18" s="265"/>
      <c r="AS18" s="393">
        <v>1.166</v>
      </c>
      <c r="AT18" s="393"/>
      <c r="AU18" s="395"/>
      <c r="AV18" s="381">
        <f>AZ18+BC18+BF18+BI18</f>
        <v>1.168</v>
      </c>
      <c r="AW18" s="265"/>
      <c r="AX18" s="265"/>
      <c r="AY18" s="265"/>
      <c r="AZ18" s="265">
        <f>AZ19+AZ21+AZ22</f>
        <v>0</v>
      </c>
      <c r="BA18" s="265"/>
      <c r="BB18" s="265"/>
      <c r="BC18" s="265">
        <f>BC19+BC21+BC22</f>
        <v>0</v>
      </c>
      <c r="BD18" s="265"/>
      <c r="BE18" s="265"/>
      <c r="BF18" s="265">
        <v>0.857</v>
      </c>
      <c r="BG18" s="265"/>
      <c r="BH18" s="265"/>
      <c r="BI18" s="265">
        <v>0.311</v>
      </c>
      <c r="BJ18" s="265"/>
      <c r="BK18" s="394"/>
      <c r="BL18" s="381">
        <v>3752</v>
      </c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394"/>
      <c r="BX18" s="264">
        <f>CB18+CE18+CH18+CK18</f>
        <v>63.82600000000001</v>
      </c>
      <c r="BY18" s="393"/>
      <c r="BZ18" s="393"/>
      <c r="CA18" s="393"/>
      <c r="CB18" s="393"/>
      <c r="CC18" s="393"/>
      <c r="CD18" s="393"/>
      <c r="CE18" s="393"/>
      <c r="CF18" s="393"/>
      <c r="CG18" s="393"/>
      <c r="CH18" s="393">
        <f>CH21</f>
        <v>46.831</v>
      </c>
      <c r="CI18" s="393"/>
      <c r="CJ18" s="393"/>
      <c r="CK18" s="393">
        <v>16.995</v>
      </c>
      <c r="CL18" s="393"/>
      <c r="CM18" s="395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ht="12.75">
      <c r="A19" s="89" t="s">
        <v>322</v>
      </c>
      <c r="B19" s="90"/>
      <c r="C19" s="90"/>
      <c r="D19" s="90"/>
      <c r="E19" s="55" t="s">
        <v>191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18">
        <f t="shared" si="0"/>
        <v>0.386</v>
      </c>
      <c r="AG19" s="211"/>
      <c r="AH19" s="211"/>
      <c r="AI19" s="212"/>
      <c r="AJ19" s="192"/>
      <c r="AK19" s="211"/>
      <c r="AL19" s="212"/>
      <c r="AM19" s="192"/>
      <c r="AN19" s="211"/>
      <c r="AO19" s="212"/>
      <c r="AP19" s="192"/>
      <c r="AQ19" s="211"/>
      <c r="AR19" s="212"/>
      <c r="AS19" s="192">
        <v>0.386</v>
      </c>
      <c r="AT19" s="211"/>
      <c r="AU19" s="215"/>
      <c r="AV19" s="218">
        <f t="shared" si="1"/>
        <v>0.172</v>
      </c>
      <c r="AW19" s="211"/>
      <c r="AX19" s="211"/>
      <c r="AY19" s="212"/>
      <c r="AZ19" s="192"/>
      <c r="BA19" s="211"/>
      <c r="BB19" s="212"/>
      <c r="BC19" s="192"/>
      <c r="BD19" s="211"/>
      <c r="BE19" s="212"/>
      <c r="BF19" s="192"/>
      <c r="BG19" s="211"/>
      <c r="BH19" s="212"/>
      <c r="BI19" s="192">
        <v>0.172</v>
      </c>
      <c r="BJ19" s="211"/>
      <c r="BK19" s="215"/>
      <c r="BL19" s="218">
        <v>2243</v>
      </c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5"/>
      <c r="BX19" s="80">
        <f>CB19+CE19+CH19+CK19</f>
        <v>9.399</v>
      </c>
      <c r="BY19" s="84"/>
      <c r="BZ19" s="84"/>
      <c r="CA19" s="83"/>
      <c r="CB19" s="85"/>
      <c r="CC19" s="84"/>
      <c r="CD19" s="83"/>
      <c r="CE19" s="85"/>
      <c r="CF19" s="84"/>
      <c r="CG19" s="83"/>
      <c r="CH19" s="85"/>
      <c r="CI19" s="84"/>
      <c r="CJ19" s="83"/>
      <c r="CK19" s="85">
        <v>9.399</v>
      </c>
      <c r="CL19" s="84"/>
      <c r="CM19" s="23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ht="12.75">
      <c r="A20" s="93"/>
      <c r="B20" s="94"/>
      <c r="C20" s="94"/>
      <c r="D20" s="94"/>
      <c r="E20" s="100" t="s">
        <v>318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258"/>
      <c r="AG20" s="53"/>
      <c r="AH20" s="53"/>
      <c r="AI20" s="213"/>
      <c r="AJ20" s="190"/>
      <c r="AK20" s="53"/>
      <c r="AL20" s="213"/>
      <c r="AM20" s="190"/>
      <c r="AN20" s="53"/>
      <c r="AO20" s="213"/>
      <c r="AP20" s="190"/>
      <c r="AQ20" s="53"/>
      <c r="AR20" s="213"/>
      <c r="AS20" s="190"/>
      <c r="AT20" s="53"/>
      <c r="AU20" s="217"/>
      <c r="AV20" s="258"/>
      <c r="AW20" s="53"/>
      <c r="AX20" s="53"/>
      <c r="AY20" s="213"/>
      <c r="AZ20" s="190"/>
      <c r="BA20" s="53"/>
      <c r="BB20" s="213"/>
      <c r="BC20" s="190"/>
      <c r="BD20" s="53"/>
      <c r="BE20" s="213"/>
      <c r="BF20" s="190"/>
      <c r="BG20" s="53"/>
      <c r="BH20" s="213"/>
      <c r="BI20" s="190"/>
      <c r="BJ20" s="53"/>
      <c r="BK20" s="217"/>
      <c r="BL20" s="258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217"/>
      <c r="BX20" s="71"/>
      <c r="BY20" s="75"/>
      <c r="BZ20" s="75"/>
      <c r="CA20" s="76"/>
      <c r="CB20" s="74"/>
      <c r="CC20" s="75"/>
      <c r="CD20" s="76"/>
      <c r="CE20" s="74"/>
      <c r="CF20" s="75"/>
      <c r="CG20" s="76"/>
      <c r="CH20" s="74"/>
      <c r="CI20" s="75"/>
      <c r="CJ20" s="76"/>
      <c r="CK20" s="74"/>
      <c r="CL20" s="75"/>
      <c r="CM20" s="313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91" ht="12.75">
      <c r="A21" s="103" t="s">
        <v>142</v>
      </c>
      <c r="B21" s="418"/>
      <c r="C21" s="418"/>
      <c r="D21" s="419"/>
      <c r="E21" s="234" t="s">
        <v>143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85">
        <f>AJ21+AM21+AP21+AS21</f>
        <v>3.1340000000000003</v>
      </c>
      <c r="AG21" s="236"/>
      <c r="AH21" s="236"/>
      <c r="AI21" s="286"/>
      <c r="AJ21" s="50"/>
      <c r="AK21" s="236"/>
      <c r="AL21" s="286"/>
      <c r="AM21" s="50"/>
      <c r="AN21" s="236"/>
      <c r="AO21" s="286"/>
      <c r="AP21" s="50">
        <v>3.091</v>
      </c>
      <c r="AQ21" s="236"/>
      <c r="AR21" s="286"/>
      <c r="AS21" s="50">
        <v>0.043</v>
      </c>
      <c r="AT21" s="236"/>
      <c r="AU21" s="237"/>
      <c r="AV21" s="285">
        <f>AZ21+BC21+BF21+BI21</f>
        <v>0.757</v>
      </c>
      <c r="AW21" s="236"/>
      <c r="AX21" s="236"/>
      <c r="AY21" s="286"/>
      <c r="AZ21" s="50"/>
      <c r="BA21" s="236"/>
      <c r="BB21" s="286"/>
      <c r="BC21" s="50"/>
      <c r="BD21" s="236"/>
      <c r="BE21" s="286"/>
      <c r="BF21" s="50">
        <v>0.747</v>
      </c>
      <c r="BG21" s="236"/>
      <c r="BH21" s="286"/>
      <c r="BI21" s="50">
        <v>0.01</v>
      </c>
      <c r="BJ21" s="236"/>
      <c r="BK21" s="237"/>
      <c r="BL21" s="285">
        <v>4140</v>
      </c>
      <c r="BM21" s="236"/>
      <c r="BN21" s="236"/>
      <c r="BO21" s="236"/>
      <c r="BP21" s="236"/>
      <c r="BQ21" s="236"/>
      <c r="BR21" s="236"/>
      <c r="BS21" s="236"/>
      <c r="BT21" s="236"/>
      <c r="BU21" s="236"/>
      <c r="BV21" s="21"/>
      <c r="BW21" s="23"/>
      <c r="BX21" s="420">
        <f>CB21+CE21+CH21+CK21</f>
        <v>47.377</v>
      </c>
      <c r="BY21" s="244"/>
      <c r="BZ21" s="244"/>
      <c r="CA21" s="421"/>
      <c r="CB21" s="219"/>
      <c r="CC21" s="220"/>
      <c r="CD21" s="422"/>
      <c r="CE21" s="219"/>
      <c r="CF21" s="220"/>
      <c r="CG21" s="422"/>
      <c r="CH21" s="219">
        <v>46.831</v>
      </c>
      <c r="CI21" s="220"/>
      <c r="CJ21" s="422"/>
      <c r="CK21" s="219">
        <v>0.546</v>
      </c>
      <c r="CL21" s="220"/>
      <c r="CM21" s="221"/>
    </row>
    <row r="22" spans="1:91" ht="12.75">
      <c r="A22" s="103"/>
      <c r="B22" s="418"/>
      <c r="C22" s="418"/>
      <c r="D22" s="419"/>
      <c r="E22" s="234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85">
        <f>AJ22+AM22+AP22+AS22</f>
        <v>0</v>
      </c>
      <c r="AG22" s="236"/>
      <c r="AH22" s="236"/>
      <c r="AI22" s="286"/>
      <c r="AJ22" s="50"/>
      <c r="AK22" s="236"/>
      <c r="AL22" s="286"/>
      <c r="AM22" s="50"/>
      <c r="AN22" s="236"/>
      <c r="AO22" s="286"/>
      <c r="AP22" s="50"/>
      <c r="AQ22" s="236"/>
      <c r="AR22" s="286"/>
      <c r="AS22" s="50"/>
      <c r="AT22" s="236"/>
      <c r="AU22" s="237"/>
      <c r="AV22" s="285">
        <f>AZ22+BC22+BF22+BI22</f>
        <v>0</v>
      </c>
      <c r="AW22" s="236"/>
      <c r="AX22" s="236"/>
      <c r="AY22" s="286"/>
      <c r="AZ22" s="50"/>
      <c r="BA22" s="236"/>
      <c r="BB22" s="286"/>
      <c r="BC22" s="50"/>
      <c r="BD22" s="236"/>
      <c r="BE22" s="286"/>
      <c r="BF22" s="50"/>
      <c r="BG22" s="236"/>
      <c r="BH22" s="286"/>
      <c r="BI22" s="50"/>
      <c r="BJ22" s="236"/>
      <c r="BK22" s="237"/>
      <c r="BL22" s="285"/>
      <c r="BM22" s="236"/>
      <c r="BN22" s="236"/>
      <c r="BO22" s="236"/>
      <c r="BP22" s="236"/>
      <c r="BQ22" s="236"/>
      <c r="BR22" s="236"/>
      <c r="BS22" s="236"/>
      <c r="BT22" s="236"/>
      <c r="BU22" s="236"/>
      <c r="BV22" s="21"/>
      <c r="BW22" s="23"/>
      <c r="BX22" s="426">
        <f>CB22+CE22+CH22+CK22</f>
        <v>0</v>
      </c>
      <c r="BY22" s="220"/>
      <c r="BZ22" s="220"/>
      <c r="CA22" s="422"/>
      <c r="CB22" s="219"/>
      <c r="CC22" s="220"/>
      <c r="CD22" s="422"/>
      <c r="CE22" s="219"/>
      <c r="CF22" s="220"/>
      <c r="CG22" s="422"/>
      <c r="CH22" s="219"/>
      <c r="CI22" s="220"/>
      <c r="CJ22" s="422"/>
      <c r="CK22" s="219"/>
      <c r="CL22" s="220"/>
      <c r="CM22" s="221"/>
    </row>
    <row r="23" spans="1:91" ht="13.5" thickBot="1">
      <c r="A23" s="88" t="s">
        <v>177</v>
      </c>
      <c r="B23" s="88"/>
      <c r="C23" s="88"/>
      <c r="D23" s="88"/>
      <c r="E23" s="182" t="s">
        <v>256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404">
        <f>AF13+AF17+AF18</f>
        <v>6.871</v>
      </c>
      <c r="AG23" s="400"/>
      <c r="AH23" s="400"/>
      <c r="AI23" s="400"/>
      <c r="AJ23" s="400"/>
      <c r="AK23" s="400"/>
      <c r="AL23" s="400"/>
      <c r="AM23" s="400"/>
      <c r="AN23" s="400"/>
      <c r="AO23" s="400"/>
      <c r="AP23" s="400">
        <f>AP13+AP17+AP18</f>
        <v>3.215</v>
      </c>
      <c r="AQ23" s="400"/>
      <c r="AR23" s="400"/>
      <c r="AS23" s="400">
        <f>AS13+AS17+AS18</f>
        <v>3.656</v>
      </c>
      <c r="AT23" s="400"/>
      <c r="AU23" s="401"/>
      <c r="AV23" s="402">
        <f>AV13+AV17+AV18</f>
        <v>1.83</v>
      </c>
      <c r="AW23" s="403"/>
      <c r="AX23" s="403"/>
      <c r="AY23" s="403"/>
      <c r="AZ23" s="405"/>
      <c r="BA23" s="406"/>
      <c r="BB23" s="408"/>
      <c r="BC23" s="405"/>
      <c r="BD23" s="406"/>
      <c r="BE23" s="408"/>
      <c r="BF23" s="405">
        <f>BF13+BF17+BF18</f>
        <v>0.857</v>
      </c>
      <c r="BG23" s="406"/>
      <c r="BH23" s="408"/>
      <c r="BI23" s="405">
        <f>BI13+BI17+BI18</f>
        <v>0.9730000000000001</v>
      </c>
      <c r="BJ23" s="406"/>
      <c r="BK23" s="407"/>
      <c r="BL23" s="402">
        <v>3755</v>
      </c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9"/>
      <c r="BX23" s="404">
        <f>BX13+BX17+BX18</f>
        <v>100.001</v>
      </c>
      <c r="BY23" s="400"/>
      <c r="BZ23" s="400"/>
      <c r="CA23" s="400"/>
      <c r="CB23" s="400"/>
      <c r="CC23" s="400"/>
      <c r="CD23" s="400"/>
      <c r="CE23" s="400"/>
      <c r="CF23" s="400"/>
      <c r="CG23" s="400"/>
      <c r="CH23" s="400">
        <f>CH13+CH17+CH18</f>
        <v>46.831</v>
      </c>
      <c r="CI23" s="400"/>
      <c r="CJ23" s="400"/>
      <c r="CK23" s="400">
        <f>CK13+CK17+CK18</f>
        <v>53.17</v>
      </c>
      <c r="CL23" s="400"/>
      <c r="CM23" s="401"/>
    </row>
    <row r="24" spans="1:91" ht="13.5" thickBot="1">
      <c r="A24" s="46" t="s">
        <v>120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8"/>
    </row>
    <row r="25" spans="1:91" ht="13.5">
      <c r="A25" s="261" t="s">
        <v>174</v>
      </c>
      <c r="B25" s="261"/>
      <c r="C25" s="261"/>
      <c r="D25" s="261"/>
      <c r="E25" s="372" t="s">
        <v>313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232"/>
      <c r="AF25" s="365">
        <f aca="true" t="shared" si="2" ref="AF25:AF30">AJ25+AM25+AP25+AS25</f>
        <v>0</v>
      </c>
      <c r="AG25" s="366"/>
      <c r="AH25" s="366"/>
      <c r="AI25" s="366"/>
      <c r="AJ25" s="366">
        <f>AJ26+AJ27</f>
        <v>0</v>
      </c>
      <c r="AK25" s="366"/>
      <c r="AL25" s="366"/>
      <c r="AM25" s="366">
        <f>AM26+AM27</f>
        <v>0</v>
      </c>
      <c r="AN25" s="366"/>
      <c r="AO25" s="366"/>
      <c r="AP25" s="366">
        <f>AP26+AP27</f>
        <v>0</v>
      </c>
      <c r="AQ25" s="366"/>
      <c r="AR25" s="366"/>
      <c r="AS25" s="366">
        <f>AS26+AS27</f>
        <v>0</v>
      </c>
      <c r="AT25" s="366"/>
      <c r="AU25" s="367"/>
      <c r="AV25" s="365">
        <f aca="true" t="shared" si="3" ref="AV25:AV30">AZ25+BC25+BF25+BI25</f>
        <v>0</v>
      </c>
      <c r="AW25" s="366"/>
      <c r="AX25" s="366"/>
      <c r="AY25" s="366"/>
      <c r="AZ25" s="366">
        <f>AZ26+AZ27</f>
        <v>0</v>
      </c>
      <c r="BA25" s="366"/>
      <c r="BB25" s="366"/>
      <c r="BC25" s="366">
        <f>BC26+BC27</f>
        <v>0</v>
      </c>
      <c r="BD25" s="366"/>
      <c r="BE25" s="366"/>
      <c r="BF25" s="366">
        <f>BF26+BF27</f>
        <v>0</v>
      </c>
      <c r="BG25" s="366"/>
      <c r="BH25" s="366"/>
      <c r="BI25" s="366">
        <f>BI26+BI27</f>
        <v>0</v>
      </c>
      <c r="BJ25" s="366"/>
      <c r="BK25" s="367"/>
      <c r="BL25" s="365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7"/>
      <c r="BX25" s="365">
        <f aca="true" t="shared" si="4" ref="BX25:BX30">CB25+CE25+CH25+CK25</f>
        <v>0</v>
      </c>
      <c r="BY25" s="366"/>
      <c r="BZ25" s="366"/>
      <c r="CA25" s="366"/>
      <c r="CB25" s="366">
        <f>CB26+CB27</f>
        <v>0</v>
      </c>
      <c r="CC25" s="366"/>
      <c r="CD25" s="366"/>
      <c r="CE25" s="366">
        <f>CE26+CE27</f>
        <v>0</v>
      </c>
      <c r="CF25" s="366"/>
      <c r="CG25" s="366"/>
      <c r="CH25" s="366">
        <f>CH26+CH27</f>
        <v>0</v>
      </c>
      <c r="CI25" s="366"/>
      <c r="CJ25" s="366"/>
      <c r="CK25" s="366">
        <f>CK26+CK27</f>
        <v>0</v>
      </c>
      <c r="CL25" s="366"/>
      <c r="CM25" s="367"/>
    </row>
    <row r="26" spans="1:91" ht="12.75">
      <c r="A26" s="88"/>
      <c r="B26" s="88"/>
      <c r="C26" s="88"/>
      <c r="D26" s="88"/>
      <c r="E26" s="59" t="s">
        <v>314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234"/>
      <c r="AF26" s="383">
        <f t="shared" si="2"/>
        <v>0</v>
      </c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410"/>
      <c r="AV26" s="383">
        <f t="shared" si="3"/>
        <v>0</v>
      </c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410"/>
      <c r="BL26" s="383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410"/>
      <c r="BX26" s="383">
        <f t="shared" si="4"/>
        <v>0</v>
      </c>
      <c r="BY26" s="384"/>
      <c r="BZ26" s="384"/>
      <c r="CA26" s="384"/>
      <c r="CB26" s="384"/>
      <c r="CC26" s="384"/>
      <c r="CD26" s="384"/>
      <c r="CE26" s="54"/>
      <c r="CF26" s="54"/>
      <c r="CG26" s="54"/>
      <c r="CH26" s="54"/>
      <c r="CI26" s="54"/>
      <c r="CJ26" s="54"/>
      <c r="CK26" s="54"/>
      <c r="CL26" s="54"/>
      <c r="CM26" s="154"/>
    </row>
    <row r="27" spans="1:91" ht="12.75">
      <c r="A27" s="88"/>
      <c r="B27" s="88"/>
      <c r="C27" s="88"/>
      <c r="D27" s="88"/>
      <c r="E27" s="59" t="s">
        <v>315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234"/>
      <c r="AF27" s="383">
        <f t="shared" si="2"/>
        <v>0</v>
      </c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410"/>
      <c r="AV27" s="383">
        <f t="shared" si="3"/>
        <v>0</v>
      </c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410"/>
      <c r="BL27" s="383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410"/>
      <c r="BX27" s="383">
        <f t="shared" si="4"/>
        <v>0</v>
      </c>
      <c r="BY27" s="384"/>
      <c r="BZ27" s="384"/>
      <c r="CA27" s="384"/>
      <c r="CB27" s="384"/>
      <c r="CC27" s="384"/>
      <c r="CD27" s="384"/>
      <c r="CE27" s="54"/>
      <c r="CF27" s="54"/>
      <c r="CG27" s="54"/>
      <c r="CH27" s="54"/>
      <c r="CI27" s="54"/>
      <c r="CJ27" s="54"/>
      <c r="CK27" s="54"/>
      <c r="CL27" s="54"/>
      <c r="CM27" s="154"/>
    </row>
    <row r="28" spans="1:91" ht="13.5">
      <c r="A28" s="261" t="s">
        <v>175</v>
      </c>
      <c r="B28" s="261"/>
      <c r="C28" s="261"/>
      <c r="D28" s="261"/>
      <c r="E28" s="372" t="s">
        <v>316</v>
      </c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232"/>
      <c r="AF28" s="264">
        <f t="shared" si="2"/>
        <v>2.858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>
        <v>2.858</v>
      </c>
      <c r="AT28" s="393"/>
      <c r="AU28" s="395"/>
      <c r="AV28" s="264">
        <f t="shared" si="3"/>
        <v>0.775</v>
      </c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>
        <v>0.775</v>
      </c>
      <c r="BJ28" s="393"/>
      <c r="BK28" s="395"/>
      <c r="BL28" s="267">
        <v>3760</v>
      </c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8"/>
      <c r="BX28" s="264">
        <f t="shared" si="4"/>
        <v>42.606</v>
      </c>
      <c r="BY28" s="393"/>
      <c r="BZ28" s="393"/>
      <c r="CA28" s="393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>
        <v>42.606</v>
      </c>
      <c r="CL28" s="265"/>
      <c r="CM28" s="394"/>
    </row>
    <row r="29" spans="1:91" ht="13.5">
      <c r="A29" s="261" t="s">
        <v>176</v>
      </c>
      <c r="B29" s="261"/>
      <c r="C29" s="261"/>
      <c r="D29" s="261"/>
      <c r="E29" s="399" t="s">
        <v>317</v>
      </c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27"/>
      <c r="AF29" s="267">
        <f t="shared" si="2"/>
        <v>3.758</v>
      </c>
      <c r="AG29" s="266"/>
      <c r="AH29" s="266"/>
      <c r="AI29" s="266"/>
      <c r="AJ29" s="265">
        <f>AJ30+AJ32+AJ33</f>
        <v>0</v>
      </c>
      <c r="AK29" s="265"/>
      <c r="AL29" s="265"/>
      <c r="AM29" s="265">
        <f>AM30+AM32+AM33</f>
        <v>0</v>
      </c>
      <c r="AN29" s="265"/>
      <c r="AO29" s="265"/>
      <c r="AP29" s="265">
        <v>2.924</v>
      </c>
      <c r="AQ29" s="265"/>
      <c r="AR29" s="394"/>
      <c r="AS29" s="412">
        <v>0.834</v>
      </c>
      <c r="AT29" s="412"/>
      <c r="AU29" s="413"/>
      <c r="AV29" s="411">
        <f t="shared" si="3"/>
        <v>1.044</v>
      </c>
      <c r="AW29" s="412"/>
      <c r="AX29" s="412"/>
      <c r="AY29" s="412"/>
      <c r="AZ29" s="265">
        <f>AZ30+AZ32+AZ33</f>
        <v>0</v>
      </c>
      <c r="BA29" s="265"/>
      <c r="BB29" s="265"/>
      <c r="BC29" s="265">
        <f>BC30+BC32+BC33</f>
        <v>0</v>
      </c>
      <c r="BD29" s="265"/>
      <c r="BE29" s="265"/>
      <c r="BF29" s="265">
        <v>0.765</v>
      </c>
      <c r="BG29" s="265"/>
      <c r="BH29" s="265"/>
      <c r="BI29" s="266">
        <v>0.279</v>
      </c>
      <c r="BJ29" s="266"/>
      <c r="BK29" s="268"/>
      <c r="BL29" s="381">
        <v>3752</v>
      </c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394"/>
      <c r="BX29" s="411">
        <f t="shared" si="4"/>
        <v>57.39417262231996</v>
      </c>
      <c r="BY29" s="412"/>
      <c r="BZ29" s="412"/>
      <c r="CA29" s="412"/>
      <c r="CB29" s="265">
        <f>CB30+CB32+CB33</f>
        <v>0</v>
      </c>
      <c r="CC29" s="265"/>
      <c r="CD29" s="265"/>
      <c r="CE29" s="265">
        <f>CE30+CE32+CE33</f>
        <v>0</v>
      </c>
      <c r="CF29" s="265"/>
      <c r="CG29" s="265"/>
      <c r="CH29" s="393">
        <f>BF29/AV34*100</f>
        <v>42.05607476635514</v>
      </c>
      <c r="CI29" s="393"/>
      <c r="CJ29" s="393"/>
      <c r="CK29" s="266">
        <f>BI29/AV34*100</f>
        <v>15.338097855964818</v>
      </c>
      <c r="CL29" s="266"/>
      <c r="CM29" s="268"/>
    </row>
    <row r="30" spans="1:91" ht="12.75">
      <c r="A30" s="89" t="s">
        <v>322</v>
      </c>
      <c r="B30" s="90"/>
      <c r="C30" s="90"/>
      <c r="D30" s="90"/>
      <c r="E30" s="55" t="s">
        <v>191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218">
        <f t="shared" si="2"/>
        <v>0.457</v>
      </c>
      <c r="AG30" s="211"/>
      <c r="AH30" s="211"/>
      <c r="AI30" s="212"/>
      <c r="AJ30" s="192"/>
      <c r="AK30" s="211"/>
      <c r="AL30" s="212"/>
      <c r="AM30" s="192"/>
      <c r="AN30" s="211"/>
      <c r="AO30" s="212"/>
      <c r="AP30" s="192"/>
      <c r="AQ30" s="211"/>
      <c r="AR30" s="212"/>
      <c r="AS30" s="192">
        <v>0.457</v>
      </c>
      <c r="AT30" s="211"/>
      <c r="AU30" s="215"/>
      <c r="AV30" s="218">
        <f t="shared" si="3"/>
        <v>0.208</v>
      </c>
      <c r="AW30" s="211"/>
      <c r="AX30" s="211"/>
      <c r="AY30" s="212"/>
      <c r="AZ30" s="192"/>
      <c r="BA30" s="211"/>
      <c r="BB30" s="212"/>
      <c r="BC30" s="192"/>
      <c r="BD30" s="211"/>
      <c r="BE30" s="212"/>
      <c r="BF30" s="192"/>
      <c r="BG30" s="211"/>
      <c r="BH30" s="212"/>
      <c r="BI30" s="192">
        <v>0.208</v>
      </c>
      <c r="BJ30" s="211"/>
      <c r="BK30" s="215"/>
      <c r="BL30" s="218">
        <v>2243</v>
      </c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5"/>
      <c r="BX30" s="218">
        <f t="shared" si="4"/>
        <v>11.435</v>
      </c>
      <c r="BY30" s="211"/>
      <c r="BZ30" s="211"/>
      <c r="CA30" s="212"/>
      <c r="CB30" s="192"/>
      <c r="CC30" s="211"/>
      <c r="CD30" s="212"/>
      <c r="CE30" s="192"/>
      <c r="CF30" s="211"/>
      <c r="CG30" s="212"/>
      <c r="CH30" s="192"/>
      <c r="CI30" s="211"/>
      <c r="CJ30" s="212"/>
      <c r="CK30" s="192">
        <v>11.435</v>
      </c>
      <c r="CL30" s="211"/>
      <c r="CM30" s="215"/>
    </row>
    <row r="31" spans="1:91" ht="12.75">
      <c r="A31" s="93"/>
      <c r="B31" s="94"/>
      <c r="C31" s="94"/>
      <c r="D31" s="94"/>
      <c r="E31" s="100" t="s">
        <v>318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258"/>
      <c r="AG31" s="53"/>
      <c r="AH31" s="53"/>
      <c r="AI31" s="213"/>
      <c r="AJ31" s="190"/>
      <c r="AK31" s="53"/>
      <c r="AL31" s="213"/>
      <c r="AM31" s="190"/>
      <c r="AN31" s="53"/>
      <c r="AO31" s="213"/>
      <c r="AP31" s="190"/>
      <c r="AQ31" s="53"/>
      <c r="AR31" s="213"/>
      <c r="AS31" s="190"/>
      <c r="AT31" s="53"/>
      <c r="AU31" s="217"/>
      <c r="AV31" s="258"/>
      <c r="AW31" s="53"/>
      <c r="AX31" s="53"/>
      <c r="AY31" s="213"/>
      <c r="AZ31" s="190"/>
      <c r="BA31" s="53"/>
      <c r="BB31" s="213"/>
      <c r="BC31" s="190"/>
      <c r="BD31" s="53"/>
      <c r="BE31" s="213"/>
      <c r="BF31" s="190"/>
      <c r="BG31" s="53"/>
      <c r="BH31" s="213"/>
      <c r="BI31" s="190"/>
      <c r="BJ31" s="53"/>
      <c r="BK31" s="217"/>
      <c r="BL31" s="258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217"/>
      <c r="BX31" s="258"/>
      <c r="BY31" s="53"/>
      <c r="BZ31" s="53"/>
      <c r="CA31" s="213"/>
      <c r="CB31" s="190"/>
      <c r="CC31" s="53"/>
      <c r="CD31" s="213"/>
      <c r="CE31" s="190"/>
      <c r="CF31" s="53"/>
      <c r="CG31" s="213"/>
      <c r="CH31" s="190"/>
      <c r="CI31" s="53"/>
      <c r="CJ31" s="213"/>
      <c r="CK31" s="190"/>
      <c r="CL31" s="53"/>
      <c r="CM31" s="217"/>
    </row>
    <row r="32" spans="1:91" ht="12.75">
      <c r="A32" s="103" t="s">
        <v>142</v>
      </c>
      <c r="B32" s="418"/>
      <c r="C32" s="418"/>
      <c r="D32" s="419"/>
      <c r="E32" s="234" t="s">
        <v>143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85">
        <f>AJ32+AM32+AP32+AS32</f>
        <v>2.888</v>
      </c>
      <c r="AG32" s="236"/>
      <c r="AH32" s="236"/>
      <c r="AI32" s="286"/>
      <c r="AJ32" s="50"/>
      <c r="AK32" s="236"/>
      <c r="AL32" s="286"/>
      <c r="AM32" s="50"/>
      <c r="AN32" s="236"/>
      <c r="AO32" s="286"/>
      <c r="AP32" s="50">
        <v>2.846</v>
      </c>
      <c r="AQ32" s="236"/>
      <c r="AR32" s="286"/>
      <c r="AS32" s="50">
        <v>0.042</v>
      </c>
      <c r="AT32" s="236"/>
      <c r="AU32" s="237"/>
      <c r="AV32" s="285">
        <f>AZ32+BC32+BF32+BI32</f>
        <v>0.757</v>
      </c>
      <c r="AW32" s="236"/>
      <c r="AX32" s="236"/>
      <c r="AY32" s="286"/>
      <c r="AZ32" s="50"/>
      <c r="BA32" s="236"/>
      <c r="BB32" s="286"/>
      <c r="BC32" s="50"/>
      <c r="BD32" s="236"/>
      <c r="BE32" s="286"/>
      <c r="BF32" s="50">
        <v>0.746</v>
      </c>
      <c r="BG32" s="236"/>
      <c r="BH32" s="286"/>
      <c r="BI32" s="219">
        <v>0.011</v>
      </c>
      <c r="BJ32" s="220"/>
      <c r="BK32" s="221"/>
      <c r="BL32" s="285">
        <v>4140</v>
      </c>
      <c r="BM32" s="236"/>
      <c r="BN32" s="236"/>
      <c r="BO32" s="236"/>
      <c r="BP32" s="236"/>
      <c r="BQ32" s="236"/>
      <c r="BR32" s="236"/>
      <c r="BS32" s="236"/>
      <c r="BT32" s="236"/>
      <c r="BU32" s="236"/>
      <c r="BV32" s="21"/>
      <c r="BW32" s="23"/>
      <c r="BX32" s="423">
        <f>CB32+CE32+CH32</f>
        <v>41.012</v>
      </c>
      <c r="BY32" s="424"/>
      <c r="BZ32" s="424"/>
      <c r="CA32" s="425"/>
      <c r="CB32" s="50"/>
      <c r="CC32" s="236"/>
      <c r="CD32" s="286"/>
      <c r="CE32" s="50"/>
      <c r="CF32" s="236"/>
      <c r="CG32" s="286"/>
      <c r="CH32" s="50">
        <v>41.012</v>
      </c>
      <c r="CI32" s="236"/>
      <c r="CJ32" s="286"/>
      <c r="CK32" s="50">
        <v>0.605</v>
      </c>
      <c r="CL32" s="236"/>
      <c r="CM32" s="237"/>
    </row>
    <row r="33" spans="1:91" ht="12.75">
      <c r="A33" s="103"/>
      <c r="B33" s="418"/>
      <c r="C33" s="418"/>
      <c r="D33" s="419"/>
      <c r="E33" s="234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85">
        <f>AJ33+AM33+AP33+AS33</f>
        <v>0</v>
      </c>
      <c r="AG33" s="236"/>
      <c r="AH33" s="236"/>
      <c r="AI33" s="286"/>
      <c r="AJ33" s="50"/>
      <c r="AK33" s="236"/>
      <c r="AL33" s="286"/>
      <c r="AM33" s="50"/>
      <c r="AN33" s="236"/>
      <c r="AO33" s="286"/>
      <c r="AP33" s="50"/>
      <c r="AQ33" s="236"/>
      <c r="AR33" s="286"/>
      <c r="AS33" s="50"/>
      <c r="AT33" s="236"/>
      <c r="AU33" s="237"/>
      <c r="AV33" s="285">
        <f>AZ33+BC33+BF33+BI33</f>
        <v>0</v>
      </c>
      <c r="AW33" s="236"/>
      <c r="AX33" s="236"/>
      <c r="AY33" s="286"/>
      <c r="AZ33" s="50"/>
      <c r="BA33" s="236"/>
      <c r="BB33" s="286"/>
      <c r="BC33" s="50"/>
      <c r="BD33" s="236"/>
      <c r="BE33" s="286"/>
      <c r="BF33" s="50"/>
      <c r="BG33" s="236"/>
      <c r="BH33" s="286"/>
      <c r="BI33" s="50"/>
      <c r="BJ33" s="236"/>
      <c r="BK33" s="237"/>
      <c r="BL33" s="285"/>
      <c r="BM33" s="236"/>
      <c r="BN33" s="236"/>
      <c r="BO33" s="236"/>
      <c r="BP33" s="236"/>
      <c r="BQ33" s="236"/>
      <c r="BR33" s="236"/>
      <c r="BS33" s="236"/>
      <c r="BT33" s="236"/>
      <c r="BU33" s="236"/>
      <c r="BV33" s="21"/>
      <c r="BW33" s="23"/>
      <c r="BX33" s="285">
        <f>CB33+CE33+CH33+CK33</f>
        <v>0</v>
      </c>
      <c r="BY33" s="236"/>
      <c r="BZ33" s="236"/>
      <c r="CA33" s="286"/>
      <c r="CB33" s="50"/>
      <c r="CC33" s="236"/>
      <c r="CD33" s="286"/>
      <c r="CE33" s="50"/>
      <c r="CF33" s="236"/>
      <c r="CG33" s="286"/>
      <c r="CH33" s="50"/>
      <c r="CI33" s="236"/>
      <c r="CJ33" s="286"/>
      <c r="CK33" s="50"/>
      <c r="CL33" s="236"/>
      <c r="CM33" s="237"/>
    </row>
    <row r="34" spans="1:91" ht="13.5" thickBot="1">
      <c r="A34" s="88" t="s">
        <v>177</v>
      </c>
      <c r="B34" s="88"/>
      <c r="C34" s="88"/>
      <c r="D34" s="88"/>
      <c r="E34" s="182" t="s">
        <v>256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404">
        <v>6.616</v>
      </c>
      <c r="AG34" s="400"/>
      <c r="AH34" s="400"/>
      <c r="AI34" s="400"/>
      <c r="AJ34" s="400"/>
      <c r="AK34" s="400"/>
      <c r="AL34" s="400"/>
      <c r="AM34" s="400"/>
      <c r="AN34" s="400"/>
      <c r="AO34" s="400"/>
      <c r="AP34" s="400">
        <v>2.924</v>
      </c>
      <c r="AQ34" s="400"/>
      <c r="AR34" s="400"/>
      <c r="AS34" s="400">
        <v>3.692</v>
      </c>
      <c r="AT34" s="400"/>
      <c r="AU34" s="401"/>
      <c r="AV34" s="402">
        <v>1.819</v>
      </c>
      <c r="AW34" s="403"/>
      <c r="AX34" s="403"/>
      <c r="AY34" s="403"/>
      <c r="AZ34" s="400"/>
      <c r="BA34" s="400"/>
      <c r="BB34" s="400"/>
      <c r="BC34" s="400"/>
      <c r="BD34" s="400"/>
      <c r="BE34" s="400"/>
      <c r="BF34" s="400">
        <v>0.765</v>
      </c>
      <c r="BG34" s="400"/>
      <c r="BH34" s="400"/>
      <c r="BI34" s="415">
        <f>BI25+BI28+BI29</f>
        <v>1.054</v>
      </c>
      <c r="BJ34" s="403"/>
      <c r="BK34" s="409"/>
      <c r="BL34" s="402">
        <v>3637</v>
      </c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9"/>
      <c r="BX34" s="416">
        <f>BX28+BX29+BX25</f>
        <v>100.00017262231995</v>
      </c>
      <c r="BY34" s="417"/>
      <c r="BZ34" s="417"/>
      <c r="CA34" s="417"/>
      <c r="CB34" s="400"/>
      <c r="CC34" s="400"/>
      <c r="CD34" s="400"/>
      <c r="CE34" s="400"/>
      <c r="CF34" s="400"/>
      <c r="CG34" s="400"/>
      <c r="CH34" s="414">
        <f>CH25+CH28+CH29</f>
        <v>42.05607476635514</v>
      </c>
      <c r="CI34" s="400"/>
      <c r="CJ34" s="400"/>
      <c r="CK34" s="403">
        <f>CK25+CK28+CK29</f>
        <v>57.94409785596482</v>
      </c>
      <c r="CL34" s="403"/>
      <c r="CM34" s="409"/>
    </row>
    <row r="36" spans="38:88" ht="12.75"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</sheetData>
  <mergeCells count="403">
    <mergeCell ref="BC22:BE22"/>
    <mergeCell ref="CE22:CG22"/>
    <mergeCell ref="CB22:CD22"/>
    <mergeCell ref="BX22:CA22"/>
    <mergeCell ref="BF22:BH22"/>
    <mergeCell ref="BI22:BK22"/>
    <mergeCell ref="BL22:BU22"/>
    <mergeCell ref="CK33:CM33"/>
    <mergeCell ref="BX33:CA33"/>
    <mergeCell ref="CB33:CD33"/>
    <mergeCell ref="CE33:CG33"/>
    <mergeCell ref="CH33:CJ33"/>
    <mergeCell ref="CK22:CM22"/>
    <mergeCell ref="CH22:CJ22"/>
    <mergeCell ref="CH32:CJ32"/>
    <mergeCell ref="CK32:CM32"/>
    <mergeCell ref="A33:D33"/>
    <mergeCell ref="E33:R33"/>
    <mergeCell ref="AF33:AI33"/>
    <mergeCell ref="AJ33:AL33"/>
    <mergeCell ref="AM33:AO33"/>
    <mergeCell ref="AP33:AR33"/>
    <mergeCell ref="AS33:AU33"/>
    <mergeCell ref="AV33:AY33"/>
    <mergeCell ref="AZ33:BB33"/>
    <mergeCell ref="CE32:CG32"/>
    <mergeCell ref="BL32:BU32"/>
    <mergeCell ref="BX32:CA32"/>
    <mergeCell ref="CB32:CD32"/>
    <mergeCell ref="BC33:BE33"/>
    <mergeCell ref="BF33:BH33"/>
    <mergeCell ref="BI33:BK33"/>
    <mergeCell ref="BL33:BU33"/>
    <mergeCell ref="A22:D22"/>
    <mergeCell ref="E22:R22"/>
    <mergeCell ref="AF22:AI22"/>
    <mergeCell ref="AJ22:AL22"/>
    <mergeCell ref="AM22:AO22"/>
    <mergeCell ref="AP22:AR22"/>
    <mergeCell ref="AS22:AU22"/>
    <mergeCell ref="BI32:BK32"/>
    <mergeCell ref="AV32:AY32"/>
    <mergeCell ref="AZ32:BB32"/>
    <mergeCell ref="BC32:BE32"/>
    <mergeCell ref="BF32:BH32"/>
    <mergeCell ref="AV22:AY22"/>
    <mergeCell ref="AZ22:BB22"/>
    <mergeCell ref="CE21:CG21"/>
    <mergeCell ref="CH21:CJ21"/>
    <mergeCell ref="CK21:CM21"/>
    <mergeCell ref="A32:D32"/>
    <mergeCell ref="E32:R32"/>
    <mergeCell ref="AF32:AI32"/>
    <mergeCell ref="AJ32:AL32"/>
    <mergeCell ref="AM32:AO32"/>
    <mergeCell ref="AP32:AR32"/>
    <mergeCell ref="AS32:AU32"/>
    <mergeCell ref="BI21:BK21"/>
    <mergeCell ref="BL21:BU21"/>
    <mergeCell ref="BX21:CA21"/>
    <mergeCell ref="CB21:CD21"/>
    <mergeCell ref="AV21:AY21"/>
    <mergeCell ref="AZ21:BB21"/>
    <mergeCell ref="BC21:BE21"/>
    <mergeCell ref="BF21:BH21"/>
    <mergeCell ref="A21:D21"/>
    <mergeCell ref="E21:R21"/>
    <mergeCell ref="AF21:AI21"/>
    <mergeCell ref="AJ21:AL21"/>
    <mergeCell ref="AM21:AO21"/>
    <mergeCell ref="AP21:AR21"/>
    <mergeCell ref="AS21:AU21"/>
    <mergeCell ref="AI5:BO5"/>
    <mergeCell ref="AP19:AR20"/>
    <mergeCell ref="BI18:BK18"/>
    <mergeCell ref="AS18:AU18"/>
    <mergeCell ref="BL17:BW17"/>
    <mergeCell ref="BI17:BK17"/>
    <mergeCell ref="BL16:BW16"/>
    <mergeCell ref="BI34:BK34"/>
    <mergeCell ref="BL34:BW34"/>
    <mergeCell ref="BX34:CA34"/>
    <mergeCell ref="CB34:CD34"/>
    <mergeCell ref="CK30:CM31"/>
    <mergeCell ref="CB30:CD31"/>
    <mergeCell ref="AZ34:BB34"/>
    <mergeCell ref="BC34:BE34"/>
    <mergeCell ref="BF34:BH34"/>
    <mergeCell ref="CE34:CG34"/>
    <mergeCell ref="CE30:CG31"/>
    <mergeCell ref="CH30:CJ31"/>
    <mergeCell ref="CH34:CJ34"/>
    <mergeCell ref="CK34:CM34"/>
    <mergeCell ref="AM34:AO34"/>
    <mergeCell ref="AP34:AR34"/>
    <mergeCell ref="AS34:AU34"/>
    <mergeCell ref="AV34:AY34"/>
    <mergeCell ref="A34:D34"/>
    <mergeCell ref="E34:AE34"/>
    <mergeCell ref="AF34:AI34"/>
    <mergeCell ref="AJ34:AL34"/>
    <mergeCell ref="E31:AE31"/>
    <mergeCell ref="BI30:BK31"/>
    <mergeCell ref="BL30:BW31"/>
    <mergeCell ref="BX30:CA31"/>
    <mergeCell ref="AV30:AY31"/>
    <mergeCell ref="AZ30:BB31"/>
    <mergeCell ref="BC30:BE31"/>
    <mergeCell ref="BF30:BH31"/>
    <mergeCell ref="CK29:CM29"/>
    <mergeCell ref="A30:D31"/>
    <mergeCell ref="E30:AE30"/>
    <mergeCell ref="AF30:AI31"/>
    <mergeCell ref="AJ30:AL31"/>
    <mergeCell ref="AM30:AO31"/>
    <mergeCell ref="AP30:AR31"/>
    <mergeCell ref="AS30:AU31"/>
    <mergeCell ref="AZ29:BB29"/>
    <mergeCell ref="BC29:BE29"/>
    <mergeCell ref="CK28:CM28"/>
    <mergeCell ref="E29:AE29"/>
    <mergeCell ref="AF29:AI29"/>
    <mergeCell ref="AJ29:AL29"/>
    <mergeCell ref="AM29:AO29"/>
    <mergeCell ref="AP29:AR29"/>
    <mergeCell ref="AS29:AU29"/>
    <mergeCell ref="AV29:AY29"/>
    <mergeCell ref="CE29:CG29"/>
    <mergeCell ref="CH29:CJ29"/>
    <mergeCell ref="BI29:BK29"/>
    <mergeCell ref="BL29:BW29"/>
    <mergeCell ref="BX29:CA29"/>
    <mergeCell ref="CB29:CD29"/>
    <mergeCell ref="CE28:CG28"/>
    <mergeCell ref="CH28:CJ28"/>
    <mergeCell ref="BC28:BE28"/>
    <mergeCell ref="BF28:BH28"/>
    <mergeCell ref="BI28:BK28"/>
    <mergeCell ref="BL28:BW28"/>
    <mergeCell ref="BX28:CA28"/>
    <mergeCell ref="CB28:CD28"/>
    <mergeCell ref="CK27:CM27"/>
    <mergeCell ref="A28:D28"/>
    <mergeCell ref="E28:AE28"/>
    <mergeCell ref="AF28:AI28"/>
    <mergeCell ref="AJ28:AL28"/>
    <mergeCell ref="AM28:AO28"/>
    <mergeCell ref="AP28:AR28"/>
    <mergeCell ref="AS28:AU28"/>
    <mergeCell ref="AV28:AY28"/>
    <mergeCell ref="AZ28:BB28"/>
    <mergeCell ref="BX27:CA27"/>
    <mergeCell ref="CB27:CD27"/>
    <mergeCell ref="CE27:CG27"/>
    <mergeCell ref="CH27:CJ27"/>
    <mergeCell ref="BC27:BE27"/>
    <mergeCell ref="BF27:BH27"/>
    <mergeCell ref="BI27:BK27"/>
    <mergeCell ref="BL27:BW27"/>
    <mergeCell ref="CK26:CM26"/>
    <mergeCell ref="A27:D27"/>
    <mergeCell ref="E27:AE27"/>
    <mergeCell ref="AF27:AI27"/>
    <mergeCell ref="AJ27:AL27"/>
    <mergeCell ref="AM27:AO27"/>
    <mergeCell ref="AP27:AR27"/>
    <mergeCell ref="AS27:AU27"/>
    <mergeCell ref="AV27:AY27"/>
    <mergeCell ref="AZ27:BB27"/>
    <mergeCell ref="BX26:CA26"/>
    <mergeCell ref="CB26:CD26"/>
    <mergeCell ref="CE26:CG26"/>
    <mergeCell ref="CH26:CJ26"/>
    <mergeCell ref="BC26:BE26"/>
    <mergeCell ref="BF26:BH26"/>
    <mergeCell ref="BI26:BK26"/>
    <mergeCell ref="BL26:BW26"/>
    <mergeCell ref="CK25:CM25"/>
    <mergeCell ref="A26:D26"/>
    <mergeCell ref="E26:AE26"/>
    <mergeCell ref="AF26:AI26"/>
    <mergeCell ref="AJ26:AL26"/>
    <mergeCell ref="AM26:AO26"/>
    <mergeCell ref="AP26:AR26"/>
    <mergeCell ref="AS26:AU26"/>
    <mergeCell ref="AV26:AY26"/>
    <mergeCell ref="AZ26:BB26"/>
    <mergeCell ref="BX25:CA25"/>
    <mergeCell ref="CB25:CD25"/>
    <mergeCell ref="CE25:CG25"/>
    <mergeCell ref="CH25:CJ25"/>
    <mergeCell ref="BC25:BE25"/>
    <mergeCell ref="BF25:BH25"/>
    <mergeCell ref="BI25:BK25"/>
    <mergeCell ref="BL25:BW25"/>
    <mergeCell ref="A24:CM24"/>
    <mergeCell ref="A25:D25"/>
    <mergeCell ref="E25:AE25"/>
    <mergeCell ref="AF25:AI25"/>
    <mergeCell ref="AJ25:AL25"/>
    <mergeCell ref="AM25:AO25"/>
    <mergeCell ref="AP25:AR25"/>
    <mergeCell ref="AS25:AU25"/>
    <mergeCell ref="AV25:AY25"/>
    <mergeCell ref="AZ25:BB25"/>
    <mergeCell ref="CH23:CJ23"/>
    <mergeCell ref="CK23:CM23"/>
    <mergeCell ref="BL23:BW23"/>
    <mergeCell ref="BX23:CA23"/>
    <mergeCell ref="CB23:CD23"/>
    <mergeCell ref="CE23:CG23"/>
    <mergeCell ref="CH19:CJ20"/>
    <mergeCell ref="CK19:CM20"/>
    <mergeCell ref="BL19:BW20"/>
    <mergeCell ref="BX19:CA20"/>
    <mergeCell ref="CE19:CG20"/>
    <mergeCell ref="BI23:BK23"/>
    <mergeCell ref="AS19:AU20"/>
    <mergeCell ref="AV19:AY20"/>
    <mergeCell ref="AZ19:BB20"/>
    <mergeCell ref="BC19:BE20"/>
    <mergeCell ref="BF19:BH20"/>
    <mergeCell ref="BI19:BK20"/>
    <mergeCell ref="AZ23:BB23"/>
    <mergeCell ref="BC23:BE23"/>
    <mergeCell ref="BF23:BH23"/>
    <mergeCell ref="A23:D23"/>
    <mergeCell ref="E23:AE23"/>
    <mergeCell ref="AF23:AI23"/>
    <mergeCell ref="AJ23:AL23"/>
    <mergeCell ref="AM23:AO23"/>
    <mergeCell ref="AP23:AR23"/>
    <mergeCell ref="AS23:AU23"/>
    <mergeCell ref="AV23:AY23"/>
    <mergeCell ref="E19:AE19"/>
    <mergeCell ref="BL18:BW18"/>
    <mergeCell ref="BX18:CA18"/>
    <mergeCell ref="CB18:CD18"/>
    <mergeCell ref="AZ18:BB18"/>
    <mergeCell ref="BC18:BE18"/>
    <mergeCell ref="CB19:CD20"/>
    <mergeCell ref="AJ19:AL20"/>
    <mergeCell ref="AF19:AI20"/>
    <mergeCell ref="AM19:AO20"/>
    <mergeCell ref="CH17:CJ17"/>
    <mergeCell ref="CK17:CM17"/>
    <mergeCell ref="CB17:CD17"/>
    <mergeCell ref="CE17:CG17"/>
    <mergeCell ref="CH18:CJ18"/>
    <mergeCell ref="CK18:CM18"/>
    <mergeCell ref="CE18:CG18"/>
    <mergeCell ref="A12:CM12"/>
    <mergeCell ref="A18:D18"/>
    <mergeCell ref="E18:AE18"/>
    <mergeCell ref="AF18:AI18"/>
    <mergeCell ref="AJ18:AL18"/>
    <mergeCell ref="AM18:AO18"/>
    <mergeCell ref="AP18:AR18"/>
    <mergeCell ref="BX17:CA17"/>
    <mergeCell ref="CH16:CJ16"/>
    <mergeCell ref="CK16:CM16"/>
    <mergeCell ref="E17:AE17"/>
    <mergeCell ref="AF17:AI17"/>
    <mergeCell ref="AS17:AU17"/>
    <mergeCell ref="AV17:AY17"/>
    <mergeCell ref="AZ17:BB17"/>
    <mergeCell ref="BC17:BE17"/>
    <mergeCell ref="BF17:BH17"/>
    <mergeCell ref="BX16:CA16"/>
    <mergeCell ref="CB16:CD16"/>
    <mergeCell ref="CE16:CG16"/>
    <mergeCell ref="CH15:CJ15"/>
    <mergeCell ref="BX15:CA15"/>
    <mergeCell ref="CB15:CD15"/>
    <mergeCell ref="CE15:CG15"/>
    <mergeCell ref="CK15:CM15"/>
    <mergeCell ref="A16:D16"/>
    <mergeCell ref="AF16:AI16"/>
    <mergeCell ref="AJ16:AL16"/>
    <mergeCell ref="AM16:AO16"/>
    <mergeCell ref="AP16:AR16"/>
    <mergeCell ref="AS16:AU16"/>
    <mergeCell ref="AV16:AY16"/>
    <mergeCell ref="BI16:BK16"/>
    <mergeCell ref="BL15:BW15"/>
    <mergeCell ref="BX9:CM9"/>
    <mergeCell ref="E8:AE8"/>
    <mergeCell ref="E9:AE9"/>
    <mergeCell ref="A15:D15"/>
    <mergeCell ref="E15:AE15"/>
    <mergeCell ref="AF15:AI15"/>
    <mergeCell ref="AJ15:AL15"/>
    <mergeCell ref="AM15:AO15"/>
    <mergeCell ref="AP15:AR15"/>
    <mergeCell ref="AS15:AU15"/>
    <mergeCell ref="A8:D8"/>
    <mergeCell ref="A9:D9"/>
    <mergeCell ref="AF8:AU8"/>
    <mergeCell ref="AV8:BK8"/>
    <mergeCell ref="AF9:AU9"/>
    <mergeCell ref="AV9:BK9"/>
    <mergeCell ref="BL7:BW7"/>
    <mergeCell ref="BL10:BW10"/>
    <mergeCell ref="BL11:BW11"/>
    <mergeCell ref="BL8:BW8"/>
    <mergeCell ref="BL9:BW9"/>
    <mergeCell ref="CK14:CM14"/>
    <mergeCell ref="BX14:CA14"/>
    <mergeCell ref="CB14:CD14"/>
    <mergeCell ref="CE14:CG14"/>
    <mergeCell ref="CH14:CJ14"/>
    <mergeCell ref="BX13:CA13"/>
    <mergeCell ref="CB13:CD13"/>
    <mergeCell ref="CE13:CG13"/>
    <mergeCell ref="CH13:CJ13"/>
    <mergeCell ref="CK13:CM13"/>
    <mergeCell ref="A3:CM3"/>
    <mergeCell ref="A4:CM4"/>
    <mergeCell ref="BX7:CM7"/>
    <mergeCell ref="BX11:CA11"/>
    <mergeCell ref="CB11:CD11"/>
    <mergeCell ref="CE11:CG11"/>
    <mergeCell ref="CH11:CJ11"/>
    <mergeCell ref="CK11:CM11"/>
    <mergeCell ref="E7:AE7"/>
    <mergeCell ref="A19:D20"/>
    <mergeCell ref="BF16:BH16"/>
    <mergeCell ref="AJ17:AL17"/>
    <mergeCell ref="AM17:AO17"/>
    <mergeCell ref="AZ16:BB16"/>
    <mergeCell ref="BC16:BE16"/>
    <mergeCell ref="AP17:AR17"/>
    <mergeCell ref="E16:AE16"/>
    <mergeCell ref="BF18:BH18"/>
    <mergeCell ref="E20:AE20"/>
    <mergeCell ref="E10:AE10"/>
    <mergeCell ref="BI11:BK11"/>
    <mergeCell ref="BF29:BH29"/>
    <mergeCell ref="A13:D13"/>
    <mergeCell ref="BF13:BH13"/>
    <mergeCell ref="AZ15:BB15"/>
    <mergeCell ref="BC15:BE15"/>
    <mergeCell ref="BF15:BH15"/>
    <mergeCell ref="BI10:BK10"/>
    <mergeCell ref="AZ13:BB13"/>
    <mergeCell ref="A29:D29"/>
    <mergeCell ref="AV11:AY11"/>
    <mergeCell ref="AZ11:BB11"/>
    <mergeCell ref="AF13:AI13"/>
    <mergeCell ref="AJ13:AL13"/>
    <mergeCell ref="A14:D14"/>
    <mergeCell ref="E14:AE14"/>
    <mergeCell ref="AF14:AI14"/>
    <mergeCell ref="AJ14:AL14"/>
    <mergeCell ref="AV18:AY18"/>
    <mergeCell ref="BC10:BE10"/>
    <mergeCell ref="AM13:AO13"/>
    <mergeCell ref="AP13:AR13"/>
    <mergeCell ref="AS13:AU13"/>
    <mergeCell ref="AV13:AY13"/>
    <mergeCell ref="AZ10:BB10"/>
    <mergeCell ref="AP11:AR11"/>
    <mergeCell ref="AS11:AU11"/>
    <mergeCell ref="AP10:AR10"/>
    <mergeCell ref="AS10:AU10"/>
    <mergeCell ref="A17:D17"/>
    <mergeCell ref="BC11:BE11"/>
    <mergeCell ref="BF11:BH11"/>
    <mergeCell ref="E13:AE13"/>
    <mergeCell ref="A11:D11"/>
    <mergeCell ref="E11:AE11"/>
    <mergeCell ref="AF11:AI11"/>
    <mergeCell ref="AJ11:AL11"/>
    <mergeCell ref="AM11:AO11"/>
    <mergeCell ref="BC13:BE13"/>
    <mergeCell ref="A7:D7"/>
    <mergeCell ref="AF7:AU7"/>
    <mergeCell ref="AV7:BK7"/>
    <mergeCell ref="BI13:BK13"/>
    <mergeCell ref="AV10:AY10"/>
    <mergeCell ref="A10:D10"/>
    <mergeCell ref="AF10:AI10"/>
    <mergeCell ref="AJ10:AL10"/>
    <mergeCell ref="AM10:AO10"/>
    <mergeCell ref="BF10:BH10"/>
    <mergeCell ref="AM14:AO14"/>
    <mergeCell ref="AP14:AR14"/>
    <mergeCell ref="AS14:AU14"/>
    <mergeCell ref="AV14:AY14"/>
    <mergeCell ref="AZ14:BB14"/>
    <mergeCell ref="BC14:BE14"/>
    <mergeCell ref="BF14:BH14"/>
    <mergeCell ref="BI14:BK14"/>
    <mergeCell ref="AV15:AY15"/>
    <mergeCell ref="BI15:BK15"/>
    <mergeCell ref="BL14:BW14"/>
    <mergeCell ref="BX8:CM8"/>
    <mergeCell ref="CH10:CJ10"/>
    <mergeCell ref="CK10:CM10"/>
    <mergeCell ref="BX10:CA10"/>
    <mergeCell ref="CB10:CD10"/>
    <mergeCell ref="CE10:CG10"/>
    <mergeCell ref="BL13:BW13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DT73"/>
  <sheetViews>
    <sheetView view="pageBreakPreview" zoomScaleSheetLayoutView="100" workbookViewId="0" topLeftCell="A16">
      <selection activeCell="DA25" sqref="DA25"/>
    </sheetView>
  </sheetViews>
  <sheetFormatPr defaultColWidth="9.00390625" defaultRowHeight="12.75"/>
  <cols>
    <col min="1" max="14" width="1.37890625" style="5" customWidth="1"/>
    <col min="15" max="15" width="1.00390625" style="5" customWidth="1"/>
    <col min="16" max="26" width="1.37890625" style="5" customWidth="1"/>
    <col min="27" max="27" width="0.37109375" style="5" customWidth="1"/>
    <col min="28" max="40" width="1.37890625" style="5" customWidth="1"/>
    <col min="41" max="41" width="0.37109375" style="5" customWidth="1"/>
    <col min="42" max="46" width="1.37890625" style="5" customWidth="1"/>
    <col min="47" max="47" width="1.12109375" style="5" customWidth="1"/>
    <col min="48" max="48" width="0.12890625" style="5" customWidth="1"/>
    <col min="49" max="51" width="1.37890625" style="5" customWidth="1"/>
    <col min="52" max="52" width="2.75390625" style="5" customWidth="1"/>
    <col min="53" max="55" width="1.37890625" style="5" customWidth="1"/>
    <col min="56" max="56" width="2.625" style="5" customWidth="1"/>
    <col min="57" max="59" width="1.37890625" style="5" customWidth="1"/>
    <col min="60" max="60" width="3.25390625" style="5" customWidth="1"/>
    <col min="61" max="102" width="1.37890625" style="5" customWidth="1"/>
    <col min="103" max="103" width="4.00390625" style="5" customWidth="1"/>
    <col min="104" max="112" width="1.37890625" style="5" customWidth="1"/>
    <col min="113" max="113" width="4.00390625" style="5" customWidth="1"/>
    <col min="114" max="16384" width="1.37890625" style="5" customWidth="1"/>
  </cols>
  <sheetData>
    <row r="1" spans="1:6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74</v>
      </c>
    </row>
    <row r="2" spans="1:1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s="8" customFormat="1" ht="36" customHeight="1">
      <c r="A3" s="444" t="s">
        <v>132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6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</row>
    <row r="5" spans="1:118" ht="12.75">
      <c r="A5" s="191" t="s">
        <v>168</v>
      </c>
      <c r="B5" s="191"/>
      <c r="C5" s="191"/>
      <c r="D5" s="191"/>
      <c r="E5" s="191" t="s">
        <v>330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 t="s">
        <v>331</v>
      </c>
      <c r="Q5" s="191"/>
      <c r="R5" s="191"/>
      <c r="S5" s="191"/>
      <c r="T5" s="191"/>
      <c r="U5" s="191"/>
      <c r="V5" s="191" t="s">
        <v>75</v>
      </c>
      <c r="W5" s="191"/>
      <c r="X5" s="191"/>
      <c r="Y5" s="191"/>
      <c r="Z5" s="191"/>
      <c r="AA5" s="191"/>
      <c r="AB5" s="50" t="s">
        <v>76</v>
      </c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86"/>
      <c r="AW5" s="192" t="s">
        <v>77</v>
      </c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2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</row>
    <row r="6" spans="1:118" ht="12.75">
      <c r="A6" s="361" t="s">
        <v>169</v>
      </c>
      <c r="B6" s="361"/>
      <c r="C6" s="361"/>
      <c r="D6" s="361"/>
      <c r="E6" s="361" t="s">
        <v>78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 t="s">
        <v>79</v>
      </c>
      <c r="Q6" s="361"/>
      <c r="R6" s="361"/>
      <c r="S6" s="361"/>
      <c r="T6" s="361"/>
      <c r="U6" s="361"/>
      <c r="V6" s="361" t="s">
        <v>80</v>
      </c>
      <c r="W6" s="361"/>
      <c r="X6" s="361"/>
      <c r="Y6" s="361"/>
      <c r="Z6" s="361"/>
      <c r="AA6" s="361"/>
      <c r="AB6" s="191" t="s">
        <v>81</v>
      </c>
      <c r="AC6" s="191"/>
      <c r="AD6" s="191"/>
      <c r="AE6" s="191"/>
      <c r="AF6" s="191"/>
      <c r="AG6" s="191"/>
      <c r="AH6" s="191"/>
      <c r="AI6" s="50" t="s">
        <v>82</v>
      </c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86"/>
      <c r="AW6" s="190" t="s">
        <v>83</v>
      </c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213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</row>
    <row r="7" spans="1:118" ht="12.7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 t="s">
        <v>84</v>
      </c>
      <c r="Q7" s="361"/>
      <c r="R7" s="361"/>
      <c r="S7" s="361"/>
      <c r="T7" s="361"/>
      <c r="U7" s="361"/>
      <c r="V7" s="361" t="s">
        <v>85</v>
      </c>
      <c r="W7" s="361"/>
      <c r="X7" s="361"/>
      <c r="Y7" s="361"/>
      <c r="Z7" s="361"/>
      <c r="AA7" s="361"/>
      <c r="AB7" s="361" t="s">
        <v>86</v>
      </c>
      <c r="AC7" s="361"/>
      <c r="AD7" s="361"/>
      <c r="AE7" s="361"/>
      <c r="AF7" s="361"/>
      <c r="AG7" s="361"/>
      <c r="AH7" s="361"/>
      <c r="AI7" s="361" t="s">
        <v>87</v>
      </c>
      <c r="AJ7" s="361"/>
      <c r="AK7" s="361"/>
      <c r="AL7" s="361"/>
      <c r="AM7" s="361"/>
      <c r="AN7" s="361"/>
      <c r="AO7" s="361"/>
      <c r="AP7" s="361" t="s">
        <v>87</v>
      </c>
      <c r="AQ7" s="361"/>
      <c r="AR7" s="361"/>
      <c r="AS7" s="361"/>
      <c r="AT7" s="361"/>
      <c r="AU7" s="361"/>
      <c r="AV7" s="361"/>
      <c r="AW7" s="361" t="s">
        <v>88</v>
      </c>
      <c r="AX7" s="361"/>
      <c r="AY7" s="361"/>
      <c r="AZ7" s="361"/>
      <c r="BA7" s="361" t="s">
        <v>89</v>
      </c>
      <c r="BB7" s="361"/>
      <c r="BC7" s="361"/>
      <c r="BD7" s="361"/>
      <c r="BE7" s="361" t="s">
        <v>195</v>
      </c>
      <c r="BF7" s="361"/>
      <c r="BG7" s="361"/>
      <c r="BH7" s="361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</row>
    <row r="8" spans="1:118" ht="12.75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 t="s">
        <v>90</v>
      </c>
      <c r="Q8" s="361"/>
      <c r="R8" s="361"/>
      <c r="S8" s="361"/>
      <c r="T8" s="361"/>
      <c r="U8" s="361"/>
      <c r="V8" s="361" t="s">
        <v>91</v>
      </c>
      <c r="W8" s="361"/>
      <c r="X8" s="361"/>
      <c r="Y8" s="361"/>
      <c r="Z8" s="361"/>
      <c r="AA8" s="361"/>
      <c r="AB8" s="189"/>
      <c r="AC8" s="189"/>
      <c r="AD8" s="189"/>
      <c r="AE8" s="189"/>
      <c r="AF8" s="189"/>
      <c r="AG8" s="189"/>
      <c r="AH8" s="189"/>
      <c r="AI8" s="189" t="s">
        <v>92</v>
      </c>
      <c r="AJ8" s="189"/>
      <c r="AK8" s="189"/>
      <c r="AL8" s="189"/>
      <c r="AM8" s="189"/>
      <c r="AN8" s="189"/>
      <c r="AO8" s="189"/>
      <c r="AP8" s="189" t="s">
        <v>321</v>
      </c>
      <c r="AQ8" s="189"/>
      <c r="AR8" s="189"/>
      <c r="AS8" s="189"/>
      <c r="AT8" s="189"/>
      <c r="AU8" s="189"/>
      <c r="AV8" s="189"/>
      <c r="AW8" s="361" t="s">
        <v>93</v>
      </c>
      <c r="AX8" s="361"/>
      <c r="AY8" s="361"/>
      <c r="AZ8" s="361"/>
      <c r="BA8" s="361" t="s">
        <v>94</v>
      </c>
      <c r="BB8" s="361"/>
      <c r="BC8" s="361"/>
      <c r="BD8" s="361"/>
      <c r="BE8" s="361"/>
      <c r="BF8" s="361"/>
      <c r="BG8" s="361"/>
      <c r="BH8" s="361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</row>
    <row r="9" spans="1:118" ht="12.75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 t="s">
        <v>95</v>
      </c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 t="s">
        <v>96</v>
      </c>
      <c r="AC9" s="361"/>
      <c r="AD9" s="361"/>
      <c r="AE9" s="361"/>
      <c r="AF9" s="361"/>
      <c r="AG9" s="361"/>
      <c r="AH9" s="361"/>
      <c r="AI9" s="361" t="s">
        <v>97</v>
      </c>
      <c r="AJ9" s="361"/>
      <c r="AK9" s="361"/>
      <c r="AL9" s="361"/>
      <c r="AM9" s="361"/>
      <c r="AN9" s="361"/>
      <c r="AO9" s="361"/>
      <c r="AP9" s="361" t="s">
        <v>96</v>
      </c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ht="12.75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 t="s">
        <v>98</v>
      </c>
      <c r="AC10" s="361"/>
      <c r="AD10" s="361"/>
      <c r="AE10" s="361"/>
      <c r="AF10" s="361"/>
      <c r="AG10" s="361"/>
      <c r="AH10" s="361"/>
      <c r="AI10" s="361" t="s">
        <v>99</v>
      </c>
      <c r="AJ10" s="361"/>
      <c r="AK10" s="361"/>
      <c r="AL10" s="361"/>
      <c r="AM10" s="361"/>
      <c r="AN10" s="361"/>
      <c r="AO10" s="361"/>
      <c r="AP10" s="361" t="s">
        <v>98</v>
      </c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ht="12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 t="s">
        <v>100</v>
      </c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</row>
    <row r="12" spans="1:118" ht="12.75">
      <c r="A12" s="189">
        <v>1</v>
      </c>
      <c r="B12" s="189"/>
      <c r="C12" s="189"/>
      <c r="D12" s="189"/>
      <c r="E12" s="189">
        <v>2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>
        <v>3</v>
      </c>
      <c r="Q12" s="189"/>
      <c r="R12" s="189"/>
      <c r="S12" s="189"/>
      <c r="T12" s="189"/>
      <c r="U12" s="189"/>
      <c r="V12" s="189">
        <v>4</v>
      </c>
      <c r="W12" s="189"/>
      <c r="X12" s="189"/>
      <c r="Y12" s="189"/>
      <c r="Z12" s="189"/>
      <c r="AA12" s="189"/>
      <c r="AB12" s="189">
        <v>5</v>
      </c>
      <c r="AC12" s="189"/>
      <c r="AD12" s="189"/>
      <c r="AE12" s="189"/>
      <c r="AF12" s="189"/>
      <c r="AG12" s="189"/>
      <c r="AH12" s="189"/>
      <c r="AI12" s="189">
        <v>6</v>
      </c>
      <c r="AJ12" s="189"/>
      <c r="AK12" s="189"/>
      <c r="AL12" s="189"/>
      <c r="AM12" s="189"/>
      <c r="AN12" s="189"/>
      <c r="AO12" s="189"/>
      <c r="AP12" s="189">
        <v>7</v>
      </c>
      <c r="AQ12" s="189"/>
      <c r="AR12" s="189"/>
      <c r="AS12" s="189"/>
      <c r="AT12" s="189"/>
      <c r="AU12" s="189"/>
      <c r="AV12" s="189"/>
      <c r="AW12" s="189">
        <v>8</v>
      </c>
      <c r="AX12" s="189"/>
      <c r="AY12" s="189"/>
      <c r="AZ12" s="189"/>
      <c r="BA12" s="189">
        <v>9</v>
      </c>
      <c r="BB12" s="189"/>
      <c r="BC12" s="189"/>
      <c r="BD12" s="189"/>
      <c r="BE12" s="189">
        <v>10</v>
      </c>
      <c r="BF12" s="189"/>
      <c r="BG12" s="189"/>
      <c r="BH12" s="189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</row>
    <row r="13" spans="1:120" ht="12.75">
      <c r="A13" s="46" t="s">
        <v>64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442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ht="13.5">
      <c r="A14" s="88"/>
      <c r="B14" s="88"/>
      <c r="C14" s="88"/>
      <c r="D14" s="88"/>
      <c r="E14" s="436" t="s">
        <v>101</v>
      </c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ht="13.5">
      <c r="A15" s="89" t="s">
        <v>174</v>
      </c>
      <c r="B15" s="90"/>
      <c r="C15" s="90"/>
      <c r="D15" s="90"/>
      <c r="E15" s="232" t="s">
        <v>211</v>
      </c>
      <c r="F15" s="233"/>
      <c r="G15" s="233"/>
      <c r="H15" s="233"/>
      <c r="I15" s="233"/>
      <c r="J15" s="233"/>
      <c r="K15" s="233"/>
      <c r="L15" s="233"/>
      <c r="M15" s="233"/>
      <c r="N15" s="233"/>
      <c r="O15" s="435"/>
      <c r="P15" s="214">
        <f>P17+P18</f>
        <v>0</v>
      </c>
      <c r="Q15" s="209"/>
      <c r="R15" s="209"/>
      <c r="S15" s="209"/>
      <c r="T15" s="209"/>
      <c r="U15" s="210"/>
      <c r="V15" s="192"/>
      <c r="W15" s="211"/>
      <c r="X15" s="211"/>
      <c r="Y15" s="211"/>
      <c r="Z15" s="211"/>
      <c r="AA15" s="212"/>
      <c r="AB15" s="192"/>
      <c r="AC15" s="211"/>
      <c r="AD15" s="211"/>
      <c r="AE15" s="211"/>
      <c r="AF15" s="211"/>
      <c r="AG15" s="211"/>
      <c r="AH15" s="212"/>
      <c r="AI15" s="192"/>
      <c r="AJ15" s="211"/>
      <c r="AK15" s="211"/>
      <c r="AL15" s="211"/>
      <c r="AM15" s="211"/>
      <c r="AN15" s="211"/>
      <c r="AO15" s="212"/>
      <c r="AP15" s="192"/>
      <c r="AQ15" s="211"/>
      <c r="AR15" s="211"/>
      <c r="AS15" s="211"/>
      <c r="AT15" s="211"/>
      <c r="AU15" s="211"/>
      <c r="AV15" s="212"/>
      <c r="AW15" s="192"/>
      <c r="AX15" s="211"/>
      <c r="AY15" s="211"/>
      <c r="AZ15" s="212"/>
      <c r="BA15" s="192"/>
      <c r="BB15" s="211"/>
      <c r="BC15" s="211"/>
      <c r="BD15" s="212"/>
      <c r="BE15" s="214">
        <f>BE17+BE18</f>
        <v>0</v>
      </c>
      <c r="BF15" s="209"/>
      <c r="BG15" s="209"/>
      <c r="BH15" s="210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18" ht="12.75">
      <c r="A16" s="88"/>
      <c r="B16" s="88"/>
      <c r="C16" s="88"/>
      <c r="D16" s="88"/>
      <c r="E16" s="50" t="s">
        <v>191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86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</row>
    <row r="17" spans="1:118" ht="12.75">
      <c r="A17" s="88" t="s">
        <v>183</v>
      </c>
      <c r="B17" s="88"/>
      <c r="C17" s="88"/>
      <c r="D17" s="88"/>
      <c r="E17" s="59" t="s">
        <v>102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</row>
    <row r="18" spans="1:124" ht="27.75" customHeight="1">
      <c r="A18" s="88" t="s">
        <v>184</v>
      </c>
      <c r="B18" s="88"/>
      <c r="C18" s="88"/>
      <c r="D18" s="88"/>
      <c r="E18" s="438" t="s">
        <v>106</v>
      </c>
      <c r="F18" s="439"/>
      <c r="G18" s="439"/>
      <c r="H18" s="439"/>
      <c r="I18" s="439"/>
      <c r="J18" s="439"/>
      <c r="K18" s="439"/>
      <c r="L18" s="439"/>
      <c r="M18" s="439"/>
      <c r="N18" s="439"/>
      <c r="O18" s="440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43">
        <v>3063.05</v>
      </c>
      <c r="AC18" s="443"/>
      <c r="AD18" s="443"/>
      <c r="AE18" s="443"/>
      <c r="AF18" s="443"/>
      <c r="AG18" s="443"/>
      <c r="AH18" s="443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>
        <f>P18*AB18</f>
        <v>0</v>
      </c>
      <c r="BF18" s="437"/>
      <c r="BG18" s="437"/>
      <c r="BH18" s="437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1:124" ht="12.75">
      <c r="A19" s="89" t="s">
        <v>185</v>
      </c>
      <c r="B19" s="90"/>
      <c r="C19" s="90"/>
      <c r="D19" s="90"/>
      <c r="E19" s="234"/>
      <c r="F19" s="238"/>
      <c r="G19" s="238"/>
      <c r="H19" s="238"/>
      <c r="I19" s="238"/>
      <c r="J19" s="238"/>
      <c r="K19" s="238"/>
      <c r="L19" s="238"/>
      <c r="M19" s="238"/>
      <c r="N19" s="238"/>
      <c r="O19" s="434"/>
      <c r="P19" s="192"/>
      <c r="Q19" s="211"/>
      <c r="R19" s="211"/>
      <c r="S19" s="211"/>
      <c r="T19" s="211"/>
      <c r="U19" s="212"/>
      <c r="V19" s="192"/>
      <c r="W19" s="211"/>
      <c r="X19" s="211"/>
      <c r="Y19" s="211"/>
      <c r="Z19" s="211"/>
      <c r="AA19" s="212"/>
      <c r="AB19" s="192"/>
      <c r="AC19" s="211"/>
      <c r="AD19" s="211"/>
      <c r="AE19" s="211"/>
      <c r="AF19" s="211"/>
      <c r="AG19" s="211"/>
      <c r="AH19" s="212"/>
      <c r="AI19" s="192"/>
      <c r="AJ19" s="211"/>
      <c r="AK19" s="211"/>
      <c r="AL19" s="211"/>
      <c r="AM19" s="211"/>
      <c r="AN19" s="211"/>
      <c r="AO19" s="212"/>
      <c r="AP19" s="192"/>
      <c r="AQ19" s="211"/>
      <c r="AR19" s="211"/>
      <c r="AS19" s="211"/>
      <c r="AT19" s="211"/>
      <c r="AU19" s="211"/>
      <c r="AV19" s="212"/>
      <c r="AW19" s="192"/>
      <c r="AX19" s="211"/>
      <c r="AY19" s="211"/>
      <c r="AZ19" s="212"/>
      <c r="BA19" s="192"/>
      <c r="BB19" s="211"/>
      <c r="BC19" s="211"/>
      <c r="BD19" s="212"/>
      <c r="BE19" s="192"/>
      <c r="BF19" s="211"/>
      <c r="BG19" s="211"/>
      <c r="BH19" s="212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 ht="12.75">
      <c r="A20" s="88"/>
      <c r="B20" s="88"/>
      <c r="C20" s="88"/>
      <c r="D20" s="8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 ht="12.75">
      <c r="A21" s="88"/>
      <c r="B21" s="88"/>
      <c r="C21" s="88"/>
      <c r="D21" s="8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ht="13.5">
      <c r="A22" s="88"/>
      <c r="B22" s="88"/>
      <c r="C22" s="88"/>
      <c r="D22" s="88"/>
      <c r="E22" s="436" t="s">
        <v>104</v>
      </c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ht="13.5">
      <c r="A23" s="89" t="s">
        <v>174</v>
      </c>
      <c r="B23" s="90"/>
      <c r="C23" s="90"/>
      <c r="D23" s="90"/>
      <c r="E23" s="232" t="s">
        <v>211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435"/>
      <c r="P23" s="214"/>
      <c r="Q23" s="209"/>
      <c r="R23" s="209"/>
      <c r="S23" s="209"/>
      <c r="T23" s="209"/>
      <c r="U23" s="210"/>
      <c r="V23" s="214"/>
      <c r="W23" s="209"/>
      <c r="X23" s="209"/>
      <c r="Y23" s="209"/>
      <c r="Z23" s="209"/>
      <c r="AA23" s="210"/>
      <c r="AB23" s="214"/>
      <c r="AC23" s="209"/>
      <c r="AD23" s="209"/>
      <c r="AE23" s="209"/>
      <c r="AF23" s="209"/>
      <c r="AG23" s="209"/>
      <c r="AH23" s="210"/>
      <c r="AI23" s="214"/>
      <c r="AJ23" s="209"/>
      <c r="AK23" s="209"/>
      <c r="AL23" s="209"/>
      <c r="AM23" s="209"/>
      <c r="AN23" s="209"/>
      <c r="AO23" s="210"/>
      <c r="AP23" s="214"/>
      <c r="AQ23" s="209"/>
      <c r="AR23" s="209"/>
      <c r="AS23" s="209"/>
      <c r="AT23" s="209"/>
      <c r="AU23" s="209"/>
      <c r="AV23" s="210"/>
      <c r="AW23" s="214"/>
      <c r="AX23" s="209"/>
      <c r="AY23" s="209"/>
      <c r="AZ23" s="210"/>
      <c r="BA23" s="214"/>
      <c r="BB23" s="209"/>
      <c r="BC23" s="209"/>
      <c r="BD23" s="210"/>
      <c r="BE23" s="214"/>
      <c r="BF23" s="209"/>
      <c r="BG23" s="209"/>
      <c r="BH23" s="210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ht="12.75">
      <c r="A24" s="88"/>
      <c r="B24" s="88"/>
      <c r="C24" s="88"/>
      <c r="D24" s="88"/>
      <c r="E24" s="59" t="s">
        <v>191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5" spans="1:124" ht="12.75">
      <c r="A25" s="88" t="s">
        <v>183</v>
      </c>
      <c r="B25" s="88"/>
      <c r="C25" s="88"/>
      <c r="D25" s="88"/>
      <c r="E25" s="59" t="s">
        <v>103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ht="12.75">
      <c r="A26" s="88" t="s">
        <v>184</v>
      </c>
      <c r="B26" s="88"/>
      <c r="C26" s="88"/>
      <c r="D26" s="88"/>
      <c r="E26" s="131" t="s">
        <v>105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1:124" ht="12.75">
      <c r="A27" s="89" t="s">
        <v>185</v>
      </c>
      <c r="B27" s="90"/>
      <c r="C27" s="90"/>
      <c r="D27" s="90"/>
      <c r="E27" s="234" t="s">
        <v>188</v>
      </c>
      <c r="F27" s="238"/>
      <c r="G27" s="238"/>
      <c r="H27" s="238"/>
      <c r="I27" s="238"/>
      <c r="J27" s="238"/>
      <c r="K27" s="238"/>
      <c r="L27" s="238"/>
      <c r="M27" s="238"/>
      <c r="N27" s="238"/>
      <c r="O27" s="434"/>
      <c r="P27" s="192"/>
      <c r="Q27" s="211"/>
      <c r="R27" s="211"/>
      <c r="S27" s="211"/>
      <c r="T27" s="211"/>
      <c r="U27" s="212"/>
      <c r="V27" s="192"/>
      <c r="W27" s="211"/>
      <c r="X27" s="211"/>
      <c r="Y27" s="211"/>
      <c r="Z27" s="211"/>
      <c r="AA27" s="212"/>
      <c r="AB27" s="192"/>
      <c r="AC27" s="211"/>
      <c r="AD27" s="211"/>
      <c r="AE27" s="211"/>
      <c r="AF27" s="211"/>
      <c r="AG27" s="211"/>
      <c r="AH27" s="212"/>
      <c r="AI27" s="192"/>
      <c r="AJ27" s="211"/>
      <c r="AK27" s="211"/>
      <c r="AL27" s="211"/>
      <c r="AM27" s="211"/>
      <c r="AN27" s="211"/>
      <c r="AO27" s="212"/>
      <c r="AP27" s="192"/>
      <c r="AQ27" s="211"/>
      <c r="AR27" s="211"/>
      <c r="AS27" s="211"/>
      <c r="AT27" s="211"/>
      <c r="AU27" s="211"/>
      <c r="AV27" s="212"/>
      <c r="AW27" s="192"/>
      <c r="AX27" s="211"/>
      <c r="AY27" s="211"/>
      <c r="AZ27" s="212"/>
      <c r="BA27" s="192"/>
      <c r="BB27" s="211"/>
      <c r="BC27" s="211"/>
      <c r="BD27" s="212"/>
      <c r="BE27" s="192"/>
      <c r="BF27" s="211"/>
      <c r="BG27" s="211"/>
      <c r="BH27" s="212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ht="12.75">
      <c r="A28" s="88" t="s">
        <v>176</v>
      </c>
      <c r="B28" s="88"/>
      <c r="C28" s="88"/>
      <c r="D28" s="88"/>
      <c r="E28" s="431" t="s">
        <v>256</v>
      </c>
      <c r="F28" s="432"/>
      <c r="G28" s="432"/>
      <c r="H28" s="432"/>
      <c r="I28" s="432"/>
      <c r="J28" s="432"/>
      <c r="K28" s="432"/>
      <c r="L28" s="432"/>
      <c r="M28" s="432"/>
      <c r="N28" s="432"/>
      <c r="O28" s="433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>
        <f>BE15+BE23</f>
        <v>0</v>
      </c>
      <c r="BF28" s="430"/>
      <c r="BG28" s="430"/>
      <c r="BH28" s="430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ht="12.75">
      <c r="A29" s="46" t="s">
        <v>119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6"/>
      <c r="AV29" s="396"/>
      <c r="AW29" s="396"/>
      <c r="AX29" s="396"/>
      <c r="AY29" s="396"/>
      <c r="AZ29" s="396"/>
      <c r="BA29" s="396"/>
      <c r="BB29" s="396"/>
      <c r="BC29" s="396"/>
      <c r="BD29" s="396"/>
      <c r="BE29" s="396"/>
      <c r="BF29" s="396"/>
      <c r="BG29" s="396"/>
      <c r="BH29" s="442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ht="13.5">
      <c r="A30" s="88"/>
      <c r="B30" s="88"/>
      <c r="C30" s="88"/>
      <c r="D30" s="88"/>
      <c r="E30" s="436" t="s">
        <v>101</v>
      </c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1:124" ht="13.5">
      <c r="A31" s="89" t="s">
        <v>174</v>
      </c>
      <c r="B31" s="90"/>
      <c r="C31" s="90"/>
      <c r="D31" s="90"/>
      <c r="E31" s="232" t="s">
        <v>211</v>
      </c>
      <c r="F31" s="233"/>
      <c r="G31" s="233"/>
      <c r="H31" s="233"/>
      <c r="I31" s="233"/>
      <c r="J31" s="233"/>
      <c r="K31" s="233"/>
      <c r="L31" s="233"/>
      <c r="M31" s="233"/>
      <c r="N31" s="233"/>
      <c r="O31" s="435"/>
      <c r="P31" s="214">
        <f>P33+P34</f>
        <v>0</v>
      </c>
      <c r="Q31" s="209"/>
      <c r="R31" s="209"/>
      <c r="S31" s="209"/>
      <c r="T31" s="209"/>
      <c r="U31" s="210"/>
      <c r="V31" s="214"/>
      <c r="W31" s="209"/>
      <c r="X31" s="209"/>
      <c r="Y31" s="209"/>
      <c r="Z31" s="209"/>
      <c r="AA31" s="210"/>
      <c r="AB31" s="214"/>
      <c r="AC31" s="209"/>
      <c r="AD31" s="209"/>
      <c r="AE31" s="209"/>
      <c r="AF31" s="209"/>
      <c r="AG31" s="209"/>
      <c r="AH31" s="210"/>
      <c r="AI31" s="214"/>
      <c r="AJ31" s="209"/>
      <c r="AK31" s="209"/>
      <c r="AL31" s="209"/>
      <c r="AM31" s="209"/>
      <c r="AN31" s="209"/>
      <c r="AO31" s="210"/>
      <c r="AP31" s="214"/>
      <c r="AQ31" s="209"/>
      <c r="AR31" s="209"/>
      <c r="AS31" s="209"/>
      <c r="AT31" s="209"/>
      <c r="AU31" s="209"/>
      <c r="AV31" s="210"/>
      <c r="AW31" s="214"/>
      <c r="AX31" s="209"/>
      <c r="AY31" s="209"/>
      <c r="AZ31" s="210"/>
      <c r="BA31" s="214"/>
      <c r="BB31" s="209"/>
      <c r="BC31" s="209"/>
      <c r="BD31" s="210"/>
      <c r="BE31" s="214">
        <f>BE33+BE34</f>
        <v>0</v>
      </c>
      <c r="BF31" s="209"/>
      <c r="BG31" s="209"/>
      <c r="BH31" s="210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1:124" ht="12.75">
      <c r="A32" s="88"/>
      <c r="B32" s="88"/>
      <c r="C32" s="88"/>
      <c r="D32" s="88"/>
      <c r="E32" s="50" t="s">
        <v>191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86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</row>
    <row r="33" spans="1:124" ht="12.75">
      <c r="A33" s="88" t="s">
        <v>183</v>
      </c>
      <c r="B33" s="88"/>
      <c r="C33" s="88"/>
      <c r="D33" s="88"/>
      <c r="E33" s="59" t="s">
        <v>102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ht="26.25" customHeight="1">
      <c r="A34" s="88" t="s">
        <v>184</v>
      </c>
      <c r="B34" s="88"/>
      <c r="C34" s="88"/>
      <c r="D34" s="88"/>
      <c r="E34" s="438" t="s">
        <v>106</v>
      </c>
      <c r="F34" s="439"/>
      <c r="G34" s="439"/>
      <c r="H34" s="439"/>
      <c r="I34" s="439"/>
      <c r="J34" s="439"/>
      <c r="K34" s="439"/>
      <c r="L34" s="439"/>
      <c r="M34" s="439"/>
      <c r="N34" s="439"/>
      <c r="O34" s="440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41">
        <v>3306.24</v>
      </c>
      <c r="AC34" s="441"/>
      <c r="AD34" s="441"/>
      <c r="AE34" s="441"/>
      <c r="AF34" s="441"/>
      <c r="AG34" s="441"/>
      <c r="AH34" s="441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>
        <f>P34*AB34</f>
        <v>0</v>
      </c>
      <c r="BF34" s="437"/>
      <c r="BG34" s="437"/>
      <c r="BH34" s="437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 ht="12.75">
      <c r="A35" s="89" t="s">
        <v>185</v>
      </c>
      <c r="B35" s="90"/>
      <c r="C35" s="90"/>
      <c r="D35" s="90"/>
      <c r="E35" s="234"/>
      <c r="F35" s="238"/>
      <c r="G35" s="238"/>
      <c r="H35" s="238"/>
      <c r="I35" s="238"/>
      <c r="J35" s="238"/>
      <c r="K35" s="238"/>
      <c r="L35" s="238"/>
      <c r="M35" s="238"/>
      <c r="N35" s="238"/>
      <c r="O35" s="434"/>
      <c r="P35" s="192"/>
      <c r="Q35" s="211"/>
      <c r="R35" s="211"/>
      <c r="S35" s="211"/>
      <c r="T35" s="211"/>
      <c r="U35" s="212"/>
      <c r="V35" s="192"/>
      <c r="W35" s="211"/>
      <c r="X35" s="211"/>
      <c r="Y35" s="211"/>
      <c r="Z35" s="211"/>
      <c r="AA35" s="212"/>
      <c r="AB35" s="192"/>
      <c r="AC35" s="211"/>
      <c r="AD35" s="211"/>
      <c r="AE35" s="211"/>
      <c r="AF35" s="211"/>
      <c r="AG35" s="211"/>
      <c r="AH35" s="212"/>
      <c r="AI35" s="192"/>
      <c r="AJ35" s="211"/>
      <c r="AK35" s="211"/>
      <c r="AL35" s="211"/>
      <c r="AM35" s="211"/>
      <c r="AN35" s="211"/>
      <c r="AO35" s="212"/>
      <c r="AP35" s="192"/>
      <c r="AQ35" s="211"/>
      <c r="AR35" s="211"/>
      <c r="AS35" s="211"/>
      <c r="AT35" s="211"/>
      <c r="AU35" s="211"/>
      <c r="AV35" s="212"/>
      <c r="AW35" s="192"/>
      <c r="AX35" s="211"/>
      <c r="AY35" s="211"/>
      <c r="AZ35" s="212"/>
      <c r="BA35" s="192"/>
      <c r="BB35" s="211"/>
      <c r="BC35" s="211"/>
      <c r="BD35" s="212"/>
      <c r="BE35" s="192"/>
      <c r="BF35" s="211"/>
      <c r="BG35" s="211"/>
      <c r="BH35" s="212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ht="12.75">
      <c r="A36" s="88"/>
      <c r="B36" s="88"/>
      <c r="C36" s="88"/>
      <c r="D36" s="8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ht="12.75">
      <c r="A37" s="88"/>
      <c r="B37" s="88"/>
      <c r="C37" s="88"/>
      <c r="D37" s="8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ht="13.5">
      <c r="A38" s="88"/>
      <c r="B38" s="88"/>
      <c r="C38" s="88"/>
      <c r="D38" s="88"/>
      <c r="E38" s="436" t="s">
        <v>104</v>
      </c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ht="13.5">
      <c r="A39" s="89" t="s">
        <v>174</v>
      </c>
      <c r="B39" s="90"/>
      <c r="C39" s="90"/>
      <c r="D39" s="90"/>
      <c r="E39" s="232" t="s">
        <v>211</v>
      </c>
      <c r="F39" s="233"/>
      <c r="G39" s="233"/>
      <c r="H39" s="233"/>
      <c r="I39" s="233"/>
      <c r="J39" s="233"/>
      <c r="K39" s="233"/>
      <c r="L39" s="233"/>
      <c r="M39" s="233"/>
      <c r="N39" s="233"/>
      <c r="O39" s="435"/>
      <c r="P39" s="214"/>
      <c r="Q39" s="209"/>
      <c r="R39" s="209"/>
      <c r="S39" s="209"/>
      <c r="T39" s="209"/>
      <c r="U39" s="210"/>
      <c r="V39" s="214"/>
      <c r="W39" s="209"/>
      <c r="X39" s="209"/>
      <c r="Y39" s="209"/>
      <c r="Z39" s="209"/>
      <c r="AA39" s="210"/>
      <c r="AB39" s="214"/>
      <c r="AC39" s="209"/>
      <c r="AD39" s="209"/>
      <c r="AE39" s="209"/>
      <c r="AF39" s="209"/>
      <c r="AG39" s="209"/>
      <c r="AH39" s="210"/>
      <c r="AI39" s="214"/>
      <c r="AJ39" s="209"/>
      <c r="AK39" s="209"/>
      <c r="AL39" s="209"/>
      <c r="AM39" s="209"/>
      <c r="AN39" s="209"/>
      <c r="AO39" s="210"/>
      <c r="AP39" s="214"/>
      <c r="AQ39" s="209"/>
      <c r="AR39" s="209"/>
      <c r="AS39" s="209"/>
      <c r="AT39" s="209"/>
      <c r="AU39" s="209"/>
      <c r="AV39" s="210"/>
      <c r="AW39" s="214"/>
      <c r="AX39" s="209"/>
      <c r="AY39" s="209"/>
      <c r="AZ39" s="210"/>
      <c r="BA39" s="214"/>
      <c r="BB39" s="209"/>
      <c r="BC39" s="209"/>
      <c r="BD39" s="210"/>
      <c r="BE39" s="214">
        <f>BE41+BE42</f>
        <v>0</v>
      </c>
      <c r="BF39" s="209"/>
      <c r="BG39" s="209"/>
      <c r="BH39" s="210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01" ht="12.75">
      <c r="A40" s="88"/>
      <c r="B40" s="88"/>
      <c r="C40" s="88"/>
      <c r="D40" s="88"/>
      <c r="E40" s="59" t="s">
        <v>191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60" ht="12.75">
      <c r="A41" s="88" t="s">
        <v>183</v>
      </c>
      <c r="B41" s="88"/>
      <c r="C41" s="88"/>
      <c r="D41" s="88"/>
      <c r="E41" s="59" t="s">
        <v>103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</row>
    <row r="42" spans="1:60" ht="12.75">
      <c r="A42" s="88" t="s">
        <v>184</v>
      </c>
      <c r="B42" s="88"/>
      <c r="C42" s="88"/>
      <c r="D42" s="88"/>
      <c r="E42" s="131" t="s">
        <v>105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</row>
    <row r="43" spans="1:122" ht="12.75">
      <c r="A43" s="89" t="s">
        <v>185</v>
      </c>
      <c r="B43" s="90"/>
      <c r="C43" s="90"/>
      <c r="D43" s="90"/>
      <c r="E43" s="234" t="s">
        <v>188</v>
      </c>
      <c r="F43" s="238"/>
      <c r="G43" s="238"/>
      <c r="H43" s="238"/>
      <c r="I43" s="238"/>
      <c r="J43" s="238"/>
      <c r="K43" s="238"/>
      <c r="L43" s="238"/>
      <c r="M43" s="238"/>
      <c r="N43" s="238"/>
      <c r="O43" s="434"/>
      <c r="P43" s="192"/>
      <c r="Q43" s="211"/>
      <c r="R43" s="211"/>
      <c r="S43" s="211"/>
      <c r="T43" s="211"/>
      <c r="U43" s="212"/>
      <c r="V43" s="192"/>
      <c r="W43" s="211"/>
      <c r="X43" s="211"/>
      <c r="Y43" s="211"/>
      <c r="Z43" s="211"/>
      <c r="AA43" s="212"/>
      <c r="AB43" s="192"/>
      <c r="AC43" s="211"/>
      <c r="AD43" s="211"/>
      <c r="AE43" s="211"/>
      <c r="AF43" s="211"/>
      <c r="AG43" s="211"/>
      <c r="AH43" s="212"/>
      <c r="AI43" s="192"/>
      <c r="AJ43" s="211"/>
      <c r="AK43" s="211"/>
      <c r="AL43" s="211"/>
      <c r="AM43" s="211"/>
      <c r="AN43" s="211"/>
      <c r="AO43" s="212"/>
      <c r="AP43" s="192"/>
      <c r="AQ43" s="211"/>
      <c r="AR43" s="211"/>
      <c r="AS43" s="211"/>
      <c r="AT43" s="211"/>
      <c r="AU43" s="211"/>
      <c r="AV43" s="212"/>
      <c r="AW43" s="192"/>
      <c r="AX43" s="211"/>
      <c r="AY43" s="211"/>
      <c r="AZ43" s="212"/>
      <c r="BA43" s="192"/>
      <c r="BB43" s="211"/>
      <c r="BC43" s="211"/>
      <c r="BD43" s="212"/>
      <c r="BE43" s="192"/>
      <c r="BF43" s="211"/>
      <c r="BG43" s="211"/>
      <c r="BH43" s="212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2.75">
      <c r="A44" s="88" t="s">
        <v>188</v>
      </c>
      <c r="B44" s="88"/>
      <c r="C44" s="88"/>
      <c r="D44" s="8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2.75">
      <c r="A45" s="88"/>
      <c r="B45" s="88"/>
      <c r="C45" s="88"/>
      <c r="D45" s="8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2.75">
      <c r="A46" s="88" t="s">
        <v>176</v>
      </c>
      <c r="B46" s="88"/>
      <c r="C46" s="88"/>
      <c r="D46" s="88"/>
      <c r="E46" s="431" t="s">
        <v>256</v>
      </c>
      <c r="F46" s="432"/>
      <c r="G46" s="432"/>
      <c r="H46" s="432"/>
      <c r="I46" s="432"/>
      <c r="J46" s="432"/>
      <c r="K46" s="432"/>
      <c r="L46" s="432"/>
      <c r="M46" s="432"/>
      <c r="N46" s="432"/>
      <c r="O46" s="433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430"/>
      <c r="BE46" s="430">
        <f>BE31+BE39</f>
        <v>0</v>
      </c>
      <c r="BF46" s="430"/>
      <c r="BG46" s="430"/>
      <c r="BH46" s="430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6:56" ht="12.75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ht="12.75">
      <c r="A48" s="11"/>
      <c r="B48" s="1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5:56" ht="12.75">
      <c r="E49" s="1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5:104" ht="12.75">
      <c r="E50" s="1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6:104" ht="12.75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68:104" ht="12.75"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68:104" ht="12.75"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  <row r="54" spans="68:104" ht="12.75"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</row>
    <row r="55" spans="68:104" ht="12.75"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</row>
    <row r="56" spans="68:104" ht="12.75"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</row>
    <row r="57" spans="68:104" ht="12.75"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</row>
    <row r="58" spans="68:104" ht="12.75"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</row>
    <row r="59" spans="68:104" ht="12.75"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</row>
    <row r="60" spans="68:104" ht="12.75"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68:104" ht="12.75"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</row>
    <row r="62" spans="68:104" ht="12.75"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</row>
    <row r="63" spans="68:104" ht="12.75"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</row>
    <row r="64" spans="68:104" ht="12.75"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</row>
    <row r="65" spans="68:104" ht="12.75"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</row>
    <row r="66" spans="68:104" ht="12.75"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</row>
    <row r="67" spans="68:104" ht="12.75"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</row>
    <row r="68" spans="68:104" ht="12.75"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</row>
    <row r="69" spans="68:104" ht="12.75"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</row>
    <row r="70" spans="68:104" ht="12.75"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</row>
    <row r="71" spans="68:104" ht="12.75"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</row>
    <row r="72" spans="68:104" ht="12.75"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</row>
    <row r="73" spans="68:104" ht="12.75"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</row>
  </sheetData>
  <mergeCells count="396">
    <mergeCell ref="A3:BH3"/>
    <mergeCell ref="A5:D5"/>
    <mergeCell ref="E5:O5"/>
    <mergeCell ref="P5:U5"/>
    <mergeCell ref="V5:AA5"/>
    <mergeCell ref="AB5:AV5"/>
    <mergeCell ref="AW5:BH5"/>
    <mergeCell ref="A6:D6"/>
    <mergeCell ref="E6:O6"/>
    <mergeCell ref="P6:U6"/>
    <mergeCell ref="V6:AA6"/>
    <mergeCell ref="AB6:AH6"/>
    <mergeCell ref="AI6:AV6"/>
    <mergeCell ref="AW6:BH6"/>
    <mergeCell ref="A7:D7"/>
    <mergeCell ref="E7:O7"/>
    <mergeCell ref="P7:U7"/>
    <mergeCell ref="V7:AA7"/>
    <mergeCell ref="AB7:AH7"/>
    <mergeCell ref="AI7:AO7"/>
    <mergeCell ref="AP7:AV7"/>
    <mergeCell ref="AW7:AZ7"/>
    <mergeCell ref="BA7:BD7"/>
    <mergeCell ref="BE7:BH7"/>
    <mergeCell ref="A8:D8"/>
    <mergeCell ref="E8:O8"/>
    <mergeCell ref="P8:U8"/>
    <mergeCell ref="V8:AA8"/>
    <mergeCell ref="AB8:AH8"/>
    <mergeCell ref="AI8:AO8"/>
    <mergeCell ref="AP8:AV8"/>
    <mergeCell ref="AW8:AZ8"/>
    <mergeCell ref="BA8:BD8"/>
    <mergeCell ref="BE8:BH8"/>
    <mergeCell ref="A9:D9"/>
    <mergeCell ref="E9:O9"/>
    <mergeCell ref="P9:U9"/>
    <mergeCell ref="V9:AA9"/>
    <mergeCell ref="AB9:AH9"/>
    <mergeCell ref="AI9:AO9"/>
    <mergeCell ref="AP9:AV9"/>
    <mergeCell ref="AW9:AZ9"/>
    <mergeCell ref="BA9:BD9"/>
    <mergeCell ref="BE9:BH9"/>
    <mergeCell ref="A10:D10"/>
    <mergeCell ref="E10:O10"/>
    <mergeCell ref="P10:U10"/>
    <mergeCell ref="V10:AA10"/>
    <mergeCell ref="AB10:AH10"/>
    <mergeCell ref="AI10:AO10"/>
    <mergeCell ref="AP10:AV10"/>
    <mergeCell ref="AW10:AZ10"/>
    <mergeCell ref="BA10:BD10"/>
    <mergeCell ref="BE10:BH10"/>
    <mergeCell ref="A11:D11"/>
    <mergeCell ref="E11:O11"/>
    <mergeCell ref="P11:U11"/>
    <mergeCell ref="V11:AA11"/>
    <mergeCell ref="AB11:AH11"/>
    <mergeCell ref="AI11:AO11"/>
    <mergeCell ref="AP11:AV11"/>
    <mergeCell ref="AW11:AZ11"/>
    <mergeCell ref="BA11:BD11"/>
    <mergeCell ref="BE11:BH11"/>
    <mergeCell ref="A12:D12"/>
    <mergeCell ref="E12:O12"/>
    <mergeCell ref="P12:U12"/>
    <mergeCell ref="V12:AA12"/>
    <mergeCell ref="AB12:AH12"/>
    <mergeCell ref="AI12:AO12"/>
    <mergeCell ref="AP12:AV12"/>
    <mergeCell ref="AW12:AZ12"/>
    <mergeCell ref="BA12:BD12"/>
    <mergeCell ref="BE12:BH12"/>
    <mergeCell ref="A13:BH13"/>
    <mergeCell ref="A14:D14"/>
    <mergeCell ref="E14:O14"/>
    <mergeCell ref="P14:U14"/>
    <mergeCell ref="V14:AA14"/>
    <mergeCell ref="AB14:AH14"/>
    <mergeCell ref="AI14:AO14"/>
    <mergeCell ref="AP14:AV14"/>
    <mergeCell ref="AW14:AZ14"/>
    <mergeCell ref="BA14:BD14"/>
    <mergeCell ref="BE14:BH14"/>
    <mergeCell ref="A15:D15"/>
    <mergeCell ref="E15:O15"/>
    <mergeCell ref="P15:U15"/>
    <mergeCell ref="V15:AA15"/>
    <mergeCell ref="AB15:AH15"/>
    <mergeCell ref="AI15:AO15"/>
    <mergeCell ref="AP15:AV15"/>
    <mergeCell ref="AW15:AZ15"/>
    <mergeCell ref="BA15:BD15"/>
    <mergeCell ref="BE15:BH15"/>
    <mergeCell ref="A16:D16"/>
    <mergeCell ref="E16:O16"/>
    <mergeCell ref="P16:U16"/>
    <mergeCell ref="V16:AA16"/>
    <mergeCell ref="AB16:AH16"/>
    <mergeCell ref="AI16:AO16"/>
    <mergeCell ref="AP16:AV16"/>
    <mergeCell ref="AW16:AZ16"/>
    <mergeCell ref="BA16:BD16"/>
    <mergeCell ref="BE16:BH16"/>
    <mergeCell ref="A17:D17"/>
    <mergeCell ref="E17:O17"/>
    <mergeCell ref="P17:U17"/>
    <mergeCell ref="V17:AA17"/>
    <mergeCell ref="AB17:AH17"/>
    <mergeCell ref="AI17:AO17"/>
    <mergeCell ref="AP17:AV17"/>
    <mergeCell ref="AW17:AZ17"/>
    <mergeCell ref="BA17:BD17"/>
    <mergeCell ref="BE17:BH17"/>
    <mergeCell ref="A18:D18"/>
    <mergeCell ref="E18:O18"/>
    <mergeCell ref="P18:U18"/>
    <mergeCell ref="V18:AA18"/>
    <mergeCell ref="AB18:AH18"/>
    <mergeCell ref="AI18:AO18"/>
    <mergeCell ref="AP18:AV18"/>
    <mergeCell ref="AW18:AZ18"/>
    <mergeCell ref="BA18:BD18"/>
    <mergeCell ref="BE18:BH18"/>
    <mergeCell ref="A19:D19"/>
    <mergeCell ref="E19:O19"/>
    <mergeCell ref="P19:U19"/>
    <mergeCell ref="V19:AA19"/>
    <mergeCell ref="AB19:AH19"/>
    <mergeCell ref="AI19:AO19"/>
    <mergeCell ref="AP19:AV19"/>
    <mergeCell ref="AW19:AZ19"/>
    <mergeCell ref="BA19:BD19"/>
    <mergeCell ref="BE19:BH19"/>
    <mergeCell ref="A20:D20"/>
    <mergeCell ref="E20:O20"/>
    <mergeCell ref="P20:U20"/>
    <mergeCell ref="V20:AA20"/>
    <mergeCell ref="AB20:AH20"/>
    <mergeCell ref="AI20:AO20"/>
    <mergeCell ref="AP20:AV20"/>
    <mergeCell ref="AW20:AZ20"/>
    <mergeCell ref="BA20:BD20"/>
    <mergeCell ref="BE20:BH20"/>
    <mergeCell ref="A21:D21"/>
    <mergeCell ref="E21:O21"/>
    <mergeCell ref="P21:U21"/>
    <mergeCell ref="V21:AA21"/>
    <mergeCell ref="AB21:AH21"/>
    <mergeCell ref="AI21:AO21"/>
    <mergeCell ref="AP21:AV21"/>
    <mergeCell ref="AW21:AZ21"/>
    <mergeCell ref="BA21:BD21"/>
    <mergeCell ref="BE21:BH21"/>
    <mergeCell ref="A22:D22"/>
    <mergeCell ref="E22:O22"/>
    <mergeCell ref="P22:U22"/>
    <mergeCell ref="V22:AA22"/>
    <mergeCell ref="AB22:AH22"/>
    <mergeCell ref="AI22:AO22"/>
    <mergeCell ref="AP22:AV22"/>
    <mergeCell ref="AW22:AZ22"/>
    <mergeCell ref="BA22:BD22"/>
    <mergeCell ref="BE22:BH22"/>
    <mergeCell ref="A23:D23"/>
    <mergeCell ref="E23:O23"/>
    <mergeCell ref="P23:U23"/>
    <mergeCell ref="V23:AA23"/>
    <mergeCell ref="AB23:AH23"/>
    <mergeCell ref="AI23:AO23"/>
    <mergeCell ref="AP23:AV23"/>
    <mergeCell ref="AW23:AZ23"/>
    <mergeCell ref="BA23:BD23"/>
    <mergeCell ref="BE23:BH23"/>
    <mergeCell ref="A24:D24"/>
    <mergeCell ref="E24:O24"/>
    <mergeCell ref="P24:U24"/>
    <mergeCell ref="V24:AA24"/>
    <mergeCell ref="AB24:AH24"/>
    <mergeCell ref="AI24:AO24"/>
    <mergeCell ref="AP24:AV24"/>
    <mergeCell ref="AW24:AZ24"/>
    <mergeCell ref="BA24:BD24"/>
    <mergeCell ref="BE24:BH24"/>
    <mergeCell ref="A25:D25"/>
    <mergeCell ref="E25:O25"/>
    <mergeCell ref="P25:U25"/>
    <mergeCell ref="V25:AA25"/>
    <mergeCell ref="AB25:AH25"/>
    <mergeCell ref="AI25:AO25"/>
    <mergeCell ref="AP25:AV25"/>
    <mergeCell ref="AW25:AZ25"/>
    <mergeCell ref="BA25:BD25"/>
    <mergeCell ref="BE25:BH25"/>
    <mergeCell ref="A26:D26"/>
    <mergeCell ref="E26:O26"/>
    <mergeCell ref="P26:U26"/>
    <mergeCell ref="V26:AA26"/>
    <mergeCell ref="AB26:AH26"/>
    <mergeCell ref="AI26:AO26"/>
    <mergeCell ref="AP26:AV26"/>
    <mergeCell ref="AW26:AZ26"/>
    <mergeCell ref="BA26:BD26"/>
    <mergeCell ref="BE26:BH26"/>
    <mergeCell ref="A27:D27"/>
    <mergeCell ref="E27:O27"/>
    <mergeCell ref="P27:U27"/>
    <mergeCell ref="V27:AA27"/>
    <mergeCell ref="AB27:AH27"/>
    <mergeCell ref="AI27:AO27"/>
    <mergeCell ref="AP27:AV27"/>
    <mergeCell ref="AW27:AZ27"/>
    <mergeCell ref="BA27:BD27"/>
    <mergeCell ref="BE27:BH27"/>
    <mergeCell ref="A28:D28"/>
    <mergeCell ref="E28:O28"/>
    <mergeCell ref="P28:U28"/>
    <mergeCell ref="V28:AA28"/>
    <mergeCell ref="AB28:AH28"/>
    <mergeCell ref="AI28:AO28"/>
    <mergeCell ref="AP28:AV28"/>
    <mergeCell ref="AW28:AZ28"/>
    <mergeCell ref="BA28:BD28"/>
    <mergeCell ref="BE28:BH28"/>
    <mergeCell ref="A29:BH29"/>
    <mergeCell ref="A30:D30"/>
    <mergeCell ref="E30:O30"/>
    <mergeCell ref="P30:U30"/>
    <mergeCell ref="V30:AA30"/>
    <mergeCell ref="AB30:AH30"/>
    <mergeCell ref="AI30:AO30"/>
    <mergeCell ref="AP30:AV30"/>
    <mergeCell ref="AW30:AZ30"/>
    <mergeCell ref="BA30:BD30"/>
    <mergeCell ref="BE30:BH30"/>
    <mergeCell ref="A31:D31"/>
    <mergeCell ref="E31:O31"/>
    <mergeCell ref="P31:U31"/>
    <mergeCell ref="V31:AA31"/>
    <mergeCell ref="AB31:AH31"/>
    <mergeCell ref="AI31:AO31"/>
    <mergeCell ref="AP31:AV31"/>
    <mergeCell ref="AW31:AZ31"/>
    <mergeCell ref="BA31:BD31"/>
    <mergeCell ref="BE31:BH31"/>
    <mergeCell ref="A32:D32"/>
    <mergeCell ref="E32:O32"/>
    <mergeCell ref="P32:U32"/>
    <mergeCell ref="V32:AA32"/>
    <mergeCell ref="AB32:AH32"/>
    <mergeCell ref="AI32:AO32"/>
    <mergeCell ref="AP32:AV32"/>
    <mergeCell ref="AW32:AZ32"/>
    <mergeCell ref="BA32:BD32"/>
    <mergeCell ref="BE32:BH32"/>
    <mergeCell ref="A33:D33"/>
    <mergeCell ref="E33:O33"/>
    <mergeCell ref="P33:U33"/>
    <mergeCell ref="V33:AA33"/>
    <mergeCell ref="AB33:AH33"/>
    <mergeCell ref="AI33:AO33"/>
    <mergeCell ref="AP33:AV33"/>
    <mergeCell ref="AW33:AZ33"/>
    <mergeCell ref="BA33:BD33"/>
    <mergeCell ref="BE33:BH33"/>
    <mergeCell ref="A34:D34"/>
    <mergeCell ref="E34:O34"/>
    <mergeCell ref="P34:U34"/>
    <mergeCell ref="V34:AA34"/>
    <mergeCell ref="AB34:AH34"/>
    <mergeCell ref="AI34:AO34"/>
    <mergeCell ref="AP34:AV34"/>
    <mergeCell ref="AW34:AZ34"/>
    <mergeCell ref="BA34:BD34"/>
    <mergeCell ref="BE34:BH34"/>
    <mergeCell ref="A35:D35"/>
    <mergeCell ref="E35:O35"/>
    <mergeCell ref="P35:U35"/>
    <mergeCell ref="V35:AA35"/>
    <mergeCell ref="AB35:AH35"/>
    <mergeCell ref="AI35:AO35"/>
    <mergeCell ref="AP35:AV35"/>
    <mergeCell ref="AW35:AZ35"/>
    <mergeCell ref="BA35:BD35"/>
    <mergeCell ref="BE35:BH35"/>
    <mergeCell ref="A36:D36"/>
    <mergeCell ref="E36:O36"/>
    <mergeCell ref="P36:U36"/>
    <mergeCell ref="V36:AA36"/>
    <mergeCell ref="AB36:AH36"/>
    <mergeCell ref="AI36:AO36"/>
    <mergeCell ref="AP36:AV36"/>
    <mergeCell ref="AW36:AZ36"/>
    <mergeCell ref="BA36:BD36"/>
    <mergeCell ref="BE36:BH36"/>
    <mergeCell ref="A37:D37"/>
    <mergeCell ref="E37:O37"/>
    <mergeCell ref="P37:U37"/>
    <mergeCell ref="V37:AA37"/>
    <mergeCell ref="AB37:AH37"/>
    <mergeCell ref="AI37:AO37"/>
    <mergeCell ref="AP37:AV37"/>
    <mergeCell ref="AW37:AZ37"/>
    <mergeCell ref="BA37:BD37"/>
    <mergeCell ref="BE37:BH37"/>
    <mergeCell ref="A38:D38"/>
    <mergeCell ref="E38:O38"/>
    <mergeCell ref="P38:U38"/>
    <mergeCell ref="V38:AA38"/>
    <mergeCell ref="AB38:AH38"/>
    <mergeCell ref="AI38:AO38"/>
    <mergeCell ref="AP38:AV38"/>
    <mergeCell ref="AW38:AZ38"/>
    <mergeCell ref="BA38:BD38"/>
    <mergeCell ref="BE38:BH38"/>
    <mergeCell ref="A39:D39"/>
    <mergeCell ref="E39:O39"/>
    <mergeCell ref="P39:U39"/>
    <mergeCell ref="V39:AA39"/>
    <mergeCell ref="AB39:AH39"/>
    <mergeCell ref="AI39:AO39"/>
    <mergeCell ref="AP39:AV39"/>
    <mergeCell ref="AW39:AZ39"/>
    <mergeCell ref="BA39:BD39"/>
    <mergeCell ref="BE39:BH39"/>
    <mergeCell ref="A40:D40"/>
    <mergeCell ref="E40:O40"/>
    <mergeCell ref="P40:U40"/>
    <mergeCell ref="V40:AA40"/>
    <mergeCell ref="AB40:AH40"/>
    <mergeCell ref="AI40:AO40"/>
    <mergeCell ref="AP40:AV40"/>
    <mergeCell ref="AW40:AZ40"/>
    <mergeCell ref="BA40:BD40"/>
    <mergeCell ref="BE40:BH40"/>
    <mergeCell ref="A41:D41"/>
    <mergeCell ref="E41:O41"/>
    <mergeCell ref="P41:U41"/>
    <mergeCell ref="V41:AA41"/>
    <mergeCell ref="AB41:AH41"/>
    <mergeCell ref="AI41:AO41"/>
    <mergeCell ref="AP41:AV41"/>
    <mergeCell ref="AW41:AZ41"/>
    <mergeCell ref="BA41:BD41"/>
    <mergeCell ref="BE41:BH41"/>
    <mergeCell ref="A42:D42"/>
    <mergeCell ref="E42:O42"/>
    <mergeCell ref="P42:U42"/>
    <mergeCell ref="V42:AA42"/>
    <mergeCell ref="AB42:AH42"/>
    <mergeCell ref="AI42:AO42"/>
    <mergeCell ref="AP42:AV42"/>
    <mergeCell ref="AW42:AZ42"/>
    <mergeCell ref="BA42:BD42"/>
    <mergeCell ref="BE42:BH42"/>
    <mergeCell ref="A43:D43"/>
    <mergeCell ref="E43:O43"/>
    <mergeCell ref="P43:U43"/>
    <mergeCell ref="V43:AA43"/>
    <mergeCell ref="AB43:AH43"/>
    <mergeCell ref="AI43:AO43"/>
    <mergeCell ref="AP43:AV43"/>
    <mergeCell ref="A44:D44"/>
    <mergeCell ref="E44:O44"/>
    <mergeCell ref="P44:U44"/>
    <mergeCell ref="V44:AA44"/>
    <mergeCell ref="AW43:AZ43"/>
    <mergeCell ref="AB44:AH44"/>
    <mergeCell ref="AI44:AO44"/>
    <mergeCell ref="AP44:AV44"/>
    <mergeCell ref="AW44:AZ44"/>
    <mergeCell ref="BE45:BH45"/>
    <mergeCell ref="BA46:BD46"/>
    <mergeCell ref="BE46:BH46"/>
    <mergeCell ref="A45:D45"/>
    <mergeCell ref="E45:O45"/>
    <mergeCell ref="P45:U45"/>
    <mergeCell ref="V45:AA45"/>
    <mergeCell ref="AB45:AH45"/>
    <mergeCell ref="AI45:AO45"/>
    <mergeCell ref="AP45:AV45"/>
    <mergeCell ref="BA45:BD45"/>
    <mergeCell ref="A46:D46"/>
    <mergeCell ref="E46:O46"/>
    <mergeCell ref="P46:U46"/>
    <mergeCell ref="V46:AA46"/>
    <mergeCell ref="BA43:BD43"/>
    <mergeCell ref="BE43:BH43"/>
    <mergeCell ref="AB46:AH46"/>
    <mergeCell ref="AI46:AO46"/>
    <mergeCell ref="AP46:AV46"/>
    <mergeCell ref="AW46:AZ46"/>
    <mergeCell ref="BA44:BD44"/>
    <mergeCell ref="BE44:BH44"/>
    <mergeCell ref="AW45:AZ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DQ68"/>
  <sheetViews>
    <sheetView view="pageBreakPreview" zoomScaleNormal="120" zoomScaleSheetLayoutView="100" workbookViewId="0" topLeftCell="A1">
      <selection activeCell="BR31" sqref="BR31"/>
    </sheetView>
  </sheetViews>
  <sheetFormatPr defaultColWidth="9.00390625" defaultRowHeight="12.75"/>
  <cols>
    <col min="1" max="60" width="1.37890625" style="5" customWidth="1"/>
    <col min="61" max="61" width="8.375" style="5" customWidth="1"/>
    <col min="62" max="62" width="11.00390625" style="5" customWidth="1"/>
    <col min="63" max="70" width="1.37890625" style="5" customWidth="1"/>
    <col min="71" max="71" width="9.00390625" style="5" customWidth="1"/>
    <col min="72" max="73" width="1.37890625" style="5" customWidth="1"/>
    <col min="74" max="74" width="4.625" style="5" customWidth="1"/>
    <col min="75" max="88" width="1.37890625" style="5" customWidth="1"/>
    <col min="89" max="89" width="7.625" style="5" customWidth="1"/>
    <col min="90" max="90" width="5.875" style="5" customWidth="1"/>
    <col min="91" max="91" width="8.375" style="5" customWidth="1"/>
    <col min="92" max="104" width="1.37890625" style="5" customWidth="1"/>
    <col min="105" max="105" width="0.2421875" style="5" customWidth="1"/>
    <col min="106" max="106" width="6.00390625" style="5" customWidth="1"/>
    <col min="107" max="108" width="1.37890625" style="5" customWidth="1"/>
    <col min="109" max="109" width="0.875" style="5" customWidth="1"/>
    <col min="110" max="113" width="1.37890625" style="5" hidden="1" customWidth="1"/>
    <col min="114" max="114" width="4.875" style="5" customWidth="1"/>
    <col min="115" max="16384" width="1.37890625" style="5" customWidth="1"/>
  </cols>
  <sheetData>
    <row r="1" spans="1:12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333</v>
      </c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</row>
    <row r="2" spans="1:1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</row>
    <row r="3" spans="1:121" s="8" customFormat="1" ht="39.75" customHeight="1">
      <c r="A3" s="444" t="s">
        <v>121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6" t="s">
        <v>328</v>
      </c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1:121" ht="12.75">
      <c r="A5" s="191" t="s">
        <v>168</v>
      </c>
      <c r="B5" s="191"/>
      <c r="C5" s="191"/>
      <c r="D5" s="191"/>
      <c r="E5" s="191" t="s">
        <v>334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512">
        <v>2013</v>
      </c>
      <c r="AR5" s="513"/>
      <c r="AS5" s="513"/>
      <c r="AT5" s="513"/>
      <c r="AU5" s="513"/>
      <c r="AV5" s="513"/>
      <c r="AW5" s="513"/>
      <c r="AX5" s="513"/>
      <c r="AY5" s="514"/>
      <c r="AZ5" s="497">
        <v>2014</v>
      </c>
      <c r="BA5" s="497"/>
      <c r="BB5" s="497"/>
      <c r="BC5" s="497"/>
      <c r="BD5" s="497"/>
      <c r="BE5" s="497"/>
      <c r="BF5" s="497"/>
      <c r="BG5" s="497"/>
      <c r="BH5" s="497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</row>
    <row r="6" spans="1:121" ht="13.5">
      <c r="A6" s="189" t="s">
        <v>169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509" t="s">
        <v>108</v>
      </c>
      <c r="AR6" s="510"/>
      <c r="AS6" s="510"/>
      <c r="AT6" s="510"/>
      <c r="AU6" s="510"/>
      <c r="AV6" s="510"/>
      <c r="AW6" s="510"/>
      <c r="AX6" s="510"/>
      <c r="AY6" s="511"/>
      <c r="AZ6" s="202" t="s">
        <v>108</v>
      </c>
      <c r="BA6" s="202"/>
      <c r="BB6" s="202"/>
      <c r="BC6" s="202"/>
      <c r="BD6" s="202"/>
      <c r="BE6" s="202"/>
      <c r="BF6" s="202"/>
      <c r="BG6" s="202"/>
      <c r="BH6" s="202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</row>
    <row r="7" spans="1:121" ht="12.75">
      <c r="A7" s="54">
        <v>1</v>
      </c>
      <c r="B7" s="54"/>
      <c r="C7" s="54"/>
      <c r="D7" s="54"/>
      <c r="E7" s="54">
        <v>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0">
        <v>3</v>
      </c>
      <c r="AR7" s="236"/>
      <c r="AS7" s="236"/>
      <c r="AT7" s="236"/>
      <c r="AU7" s="236"/>
      <c r="AV7" s="236"/>
      <c r="AW7" s="236"/>
      <c r="AX7" s="236"/>
      <c r="AY7" s="286"/>
      <c r="AZ7" s="54">
        <v>4</v>
      </c>
      <c r="BA7" s="54"/>
      <c r="BB7" s="54"/>
      <c r="BC7" s="54"/>
      <c r="BD7" s="54"/>
      <c r="BE7" s="54"/>
      <c r="BF7" s="54"/>
      <c r="BG7" s="54"/>
      <c r="BH7" s="54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ht="13.5">
      <c r="A8" s="88" t="s">
        <v>174</v>
      </c>
      <c r="B8" s="88"/>
      <c r="C8" s="88"/>
      <c r="D8" s="88"/>
      <c r="E8" s="262" t="s">
        <v>335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533">
        <v>229.39</v>
      </c>
      <c r="AR8" s="534"/>
      <c r="AS8" s="534"/>
      <c r="AT8" s="534"/>
      <c r="AU8" s="534"/>
      <c r="AV8" s="534"/>
      <c r="AW8" s="534"/>
      <c r="AX8" s="534"/>
      <c r="AY8" s="535"/>
      <c r="AZ8" s="508">
        <v>238.91</v>
      </c>
      <c r="BA8" s="508"/>
      <c r="BB8" s="508"/>
      <c r="BC8" s="508"/>
      <c r="BD8" s="508"/>
      <c r="BE8" s="508"/>
      <c r="BF8" s="508"/>
      <c r="BG8" s="508"/>
      <c r="BH8" s="50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</row>
    <row r="9" spans="1:121" ht="13.5">
      <c r="A9" s="89" t="s">
        <v>175</v>
      </c>
      <c r="B9" s="90"/>
      <c r="C9" s="90"/>
      <c r="D9" s="90"/>
      <c r="E9" s="232" t="s">
        <v>336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435"/>
      <c r="AQ9" s="533">
        <v>40.57</v>
      </c>
      <c r="AR9" s="534"/>
      <c r="AS9" s="534"/>
      <c r="AT9" s="534"/>
      <c r="AU9" s="534"/>
      <c r="AV9" s="534"/>
      <c r="AW9" s="534"/>
      <c r="AX9" s="534"/>
      <c r="AY9" s="535"/>
      <c r="AZ9" s="494"/>
      <c r="BA9" s="495"/>
      <c r="BB9" s="495"/>
      <c r="BC9" s="495"/>
      <c r="BD9" s="495"/>
      <c r="BE9" s="495"/>
      <c r="BF9" s="495"/>
      <c r="BG9" s="495"/>
      <c r="BH9" s="496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ht="12.75">
      <c r="A10" s="88"/>
      <c r="B10" s="88"/>
      <c r="C10" s="88"/>
      <c r="D10" s="88"/>
      <c r="E10" s="462" t="s">
        <v>337</v>
      </c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4"/>
      <c r="AQ10" s="530">
        <v>35.1</v>
      </c>
      <c r="AR10" s="531"/>
      <c r="AS10" s="531"/>
      <c r="AT10" s="531"/>
      <c r="AU10" s="531"/>
      <c r="AV10" s="531"/>
      <c r="AW10" s="531"/>
      <c r="AX10" s="531"/>
      <c r="AY10" s="532"/>
      <c r="AZ10" s="461"/>
      <c r="BA10" s="461"/>
      <c r="BB10" s="461"/>
      <c r="BC10" s="461"/>
      <c r="BD10" s="461"/>
      <c r="BE10" s="461"/>
      <c r="BF10" s="461"/>
      <c r="BG10" s="461"/>
      <c r="BH10" s="461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</row>
    <row r="11" spans="1:121" ht="13.5">
      <c r="A11" s="261" t="s">
        <v>176</v>
      </c>
      <c r="B11" s="261"/>
      <c r="C11" s="261"/>
      <c r="D11" s="261"/>
      <c r="E11" s="372" t="s">
        <v>338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515">
        <v>640.97</v>
      </c>
      <c r="AR11" s="516"/>
      <c r="AS11" s="516"/>
      <c r="AT11" s="516"/>
      <c r="AU11" s="516"/>
      <c r="AV11" s="516"/>
      <c r="AW11" s="516"/>
      <c r="AX11" s="516"/>
      <c r="AY11" s="517"/>
      <c r="AZ11" s="508">
        <v>504.05</v>
      </c>
      <c r="BA11" s="508"/>
      <c r="BB11" s="508"/>
      <c r="BC11" s="508"/>
      <c r="BD11" s="508"/>
      <c r="BE11" s="508"/>
      <c r="BF11" s="508"/>
      <c r="BG11" s="508"/>
      <c r="BH11" s="508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121" ht="12.75">
      <c r="A12" s="88"/>
      <c r="B12" s="88"/>
      <c r="C12" s="88"/>
      <c r="D12" s="88"/>
      <c r="E12" s="462" t="s">
        <v>337</v>
      </c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4"/>
      <c r="AQ12" s="530"/>
      <c r="AR12" s="531"/>
      <c r="AS12" s="531"/>
      <c r="AT12" s="531"/>
      <c r="AU12" s="531"/>
      <c r="AV12" s="531"/>
      <c r="AW12" s="531"/>
      <c r="AX12" s="531"/>
      <c r="AY12" s="532"/>
      <c r="AZ12" s="461"/>
      <c r="BA12" s="461"/>
      <c r="BB12" s="461"/>
      <c r="BC12" s="461"/>
      <c r="BD12" s="461"/>
      <c r="BE12" s="461"/>
      <c r="BF12" s="461"/>
      <c r="BG12" s="461"/>
      <c r="BH12" s="461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ht="13.5">
      <c r="A13" s="261" t="s">
        <v>177</v>
      </c>
      <c r="B13" s="261"/>
      <c r="C13" s="261"/>
      <c r="D13" s="261"/>
      <c r="E13" s="372" t="s">
        <v>339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533"/>
      <c r="AR13" s="534"/>
      <c r="AS13" s="534"/>
      <c r="AT13" s="534"/>
      <c r="AU13" s="534"/>
      <c r="AV13" s="534"/>
      <c r="AW13" s="534"/>
      <c r="AX13" s="534"/>
      <c r="AY13" s="535"/>
      <c r="AZ13" s="492"/>
      <c r="BA13" s="492"/>
      <c r="BB13" s="492"/>
      <c r="BC13" s="492"/>
      <c r="BD13" s="492"/>
      <c r="BE13" s="492"/>
      <c r="BF13" s="492"/>
      <c r="BG13" s="492"/>
      <c r="BH13" s="492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ht="13.5">
      <c r="A14" s="261" t="s">
        <v>178</v>
      </c>
      <c r="B14" s="261"/>
      <c r="C14" s="261"/>
      <c r="D14" s="261"/>
      <c r="E14" s="399" t="s">
        <v>340</v>
      </c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533">
        <f>AQ15+AQ17</f>
        <v>0</v>
      </c>
      <c r="AR14" s="534"/>
      <c r="AS14" s="534"/>
      <c r="AT14" s="534"/>
      <c r="AU14" s="534"/>
      <c r="AV14" s="534"/>
      <c r="AW14" s="534"/>
      <c r="AX14" s="534"/>
      <c r="AY14" s="535"/>
      <c r="AZ14" s="492">
        <f>AZ15+AZ17</f>
        <v>0</v>
      </c>
      <c r="BA14" s="492"/>
      <c r="BB14" s="492"/>
      <c r="BC14" s="492"/>
      <c r="BD14" s="492"/>
      <c r="BE14" s="492"/>
      <c r="BF14" s="492"/>
      <c r="BG14" s="492"/>
      <c r="BH14" s="492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ht="12.75">
      <c r="A15" s="89" t="s">
        <v>199</v>
      </c>
      <c r="B15" s="90"/>
      <c r="C15" s="90"/>
      <c r="D15" s="90"/>
      <c r="E15" s="55" t="s">
        <v>341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2"/>
      <c r="AQ15" s="536">
        <v>0</v>
      </c>
      <c r="AR15" s="537"/>
      <c r="AS15" s="537"/>
      <c r="AT15" s="537"/>
      <c r="AU15" s="537"/>
      <c r="AV15" s="537"/>
      <c r="AW15" s="537"/>
      <c r="AX15" s="537"/>
      <c r="AY15" s="538"/>
      <c r="AZ15" s="454">
        <v>0</v>
      </c>
      <c r="BA15" s="455"/>
      <c r="BB15" s="455"/>
      <c r="BC15" s="455"/>
      <c r="BD15" s="455"/>
      <c r="BE15" s="455"/>
      <c r="BF15" s="455"/>
      <c r="BG15" s="455"/>
      <c r="BH15" s="456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ht="12.75">
      <c r="A16" s="93"/>
      <c r="B16" s="94"/>
      <c r="C16" s="94"/>
      <c r="D16" s="94"/>
      <c r="E16" s="100" t="s">
        <v>660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101"/>
      <c r="AQ16" s="539"/>
      <c r="AR16" s="540"/>
      <c r="AS16" s="540"/>
      <c r="AT16" s="540"/>
      <c r="AU16" s="540"/>
      <c r="AV16" s="540"/>
      <c r="AW16" s="540"/>
      <c r="AX16" s="540"/>
      <c r="AY16" s="541"/>
      <c r="AZ16" s="460"/>
      <c r="BA16" s="458"/>
      <c r="BB16" s="458"/>
      <c r="BC16" s="458"/>
      <c r="BD16" s="458"/>
      <c r="BE16" s="458"/>
      <c r="BF16" s="458"/>
      <c r="BG16" s="458"/>
      <c r="BH16" s="459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1:121" ht="12.75">
      <c r="A17" s="88" t="s">
        <v>200</v>
      </c>
      <c r="B17" s="88"/>
      <c r="C17" s="88"/>
      <c r="D17" s="88"/>
      <c r="E17" s="79" t="s">
        <v>342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530"/>
      <c r="AR17" s="531"/>
      <c r="AS17" s="531"/>
      <c r="AT17" s="531"/>
      <c r="AU17" s="531"/>
      <c r="AV17" s="531"/>
      <c r="AW17" s="531"/>
      <c r="AX17" s="531"/>
      <c r="AY17" s="532"/>
      <c r="AZ17" s="254"/>
      <c r="BA17" s="254"/>
      <c r="BB17" s="254"/>
      <c r="BC17" s="254"/>
      <c r="BD17" s="254"/>
      <c r="BE17" s="254"/>
      <c r="BF17" s="254"/>
      <c r="BG17" s="254"/>
      <c r="BH17" s="254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ht="13.5">
      <c r="A18" s="261" t="s">
        <v>179</v>
      </c>
      <c r="B18" s="261"/>
      <c r="C18" s="261"/>
      <c r="D18" s="261"/>
      <c r="E18" s="372" t="s">
        <v>343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515">
        <v>1613.65</v>
      </c>
      <c r="AR18" s="516"/>
      <c r="AS18" s="516"/>
      <c r="AT18" s="516"/>
      <c r="AU18" s="516"/>
      <c r="AV18" s="516"/>
      <c r="AW18" s="516"/>
      <c r="AX18" s="516"/>
      <c r="AY18" s="517"/>
      <c r="AZ18" s="508">
        <v>1680.59</v>
      </c>
      <c r="BA18" s="508"/>
      <c r="BB18" s="508"/>
      <c r="BC18" s="508"/>
      <c r="BD18" s="508"/>
      <c r="BE18" s="508"/>
      <c r="BF18" s="508"/>
      <c r="BG18" s="508"/>
      <c r="BH18" s="50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1:121" ht="12.75">
      <c r="A19" s="88"/>
      <c r="B19" s="88"/>
      <c r="C19" s="88"/>
      <c r="D19" s="88"/>
      <c r="E19" s="462" t="s">
        <v>337</v>
      </c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4"/>
      <c r="AQ19" s="530"/>
      <c r="AR19" s="531"/>
      <c r="AS19" s="531"/>
      <c r="AT19" s="531"/>
      <c r="AU19" s="531"/>
      <c r="AV19" s="531"/>
      <c r="AW19" s="531"/>
      <c r="AX19" s="531"/>
      <c r="AY19" s="532"/>
      <c r="AZ19" s="254"/>
      <c r="BA19" s="254"/>
      <c r="BB19" s="254"/>
      <c r="BC19" s="254"/>
      <c r="BD19" s="254"/>
      <c r="BE19" s="254"/>
      <c r="BF19" s="254"/>
      <c r="BG19" s="254"/>
      <c r="BH19" s="254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ht="13.5">
      <c r="A20" s="261" t="s">
        <v>180</v>
      </c>
      <c r="B20" s="261"/>
      <c r="C20" s="261"/>
      <c r="D20" s="261"/>
      <c r="E20" s="372" t="s">
        <v>344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515">
        <v>548.64</v>
      </c>
      <c r="AR20" s="516"/>
      <c r="AS20" s="516"/>
      <c r="AT20" s="516"/>
      <c r="AU20" s="516"/>
      <c r="AV20" s="516"/>
      <c r="AW20" s="516"/>
      <c r="AX20" s="516"/>
      <c r="AY20" s="517"/>
      <c r="AZ20" s="515">
        <v>571.4</v>
      </c>
      <c r="BA20" s="516"/>
      <c r="BB20" s="516"/>
      <c r="BC20" s="516"/>
      <c r="BD20" s="516"/>
      <c r="BE20" s="516"/>
      <c r="BF20" s="516"/>
      <c r="BG20" s="516"/>
      <c r="BH20" s="517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</row>
    <row r="21" spans="1:121" ht="12.75">
      <c r="A21" s="88"/>
      <c r="B21" s="88"/>
      <c r="C21" s="88"/>
      <c r="D21" s="88"/>
      <c r="E21" s="462" t="s">
        <v>337</v>
      </c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4"/>
      <c r="AQ21" s="530"/>
      <c r="AR21" s="531"/>
      <c r="AS21" s="531"/>
      <c r="AT21" s="531"/>
      <c r="AU21" s="531"/>
      <c r="AV21" s="531"/>
      <c r="AW21" s="531"/>
      <c r="AX21" s="531"/>
      <c r="AY21" s="532"/>
      <c r="AZ21" s="254"/>
      <c r="BA21" s="254"/>
      <c r="BB21" s="254"/>
      <c r="BC21" s="254"/>
      <c r="BD21" s="254"/>
      <c r="BE21" s="254"/>
      <c r="BF21" s="254"/>
      <c r="BG21" s="254"/>
      <c r="BH21" s="254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</row>
    <row r="22" spans="1:121" ht="13.5">
      <c r="A22" s="261" t="s">
        <v>181</v>
      </c>
      <c r="B22" s="261"/>
      <c r="C22" s="261"/>
      <c r="D22" s="261"/>
      <c r="E22" s="372" t="s">
        <v>345</v>
      </c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533">
        <v>122.87</v>
      </c>
      <c r="AR22" s="534"/>
      <c r="AS22" s="534"/>
      <c r="AT22" s="534"/>
      <c r="AU22" s="534"/>
      <c r="AV22" s="534"/>
      <c r="AW22" s="534"/>
      <c r="AX22" s="534"/>
      <c r="AY22" s="535"/>
      <c r="AZ22" s="492">
        <v>122.87</v>
      </c>
      <c r="BA22" s="492"/>
      <c r="BB22" s="492"/>
      <c r="BC22" s="492"/>
      <c r="BD22" s="492"/>
      <c r="BE22" s="492"/>
      <c r="BF22" s="492"/>
      <c r="BG22" s="492"/>
      <c r="BH22" s="49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</row>
    <row r="23" spans="1:121" ht="13.5">
      <c r="A23" s="261" t="s">
        <v>182</v>
      </c>
      <c r="B23" s="261"/>
      <c r="C23" s="261"/>
      <c r="D23" s="261"/>
      <c r="E23" s="372" t="s">
        <v>346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515">
        <f>AQ24+AQ25+AQ26+AQ27+AQ33+AQ34+AQ35+AQ39</f>
        <v>632.55</v>
      </c>
      <c r="AR23" s="516"/>
      <c r="AS23" s="516"/>
      <c r="AT23" s="516"/>
      <c r="AU23" s="516"/>
      <c r="AV23" s="516"/>
      <c r="AW23" s="516"/>
      <c r="AX23" s="516"/>
      <c r="AY23" s="517"/>
      <c r="AZ23" s="492">
        <f>AZ24+AZ25+AZ26+AZ27+AZ33+AZ34+AZ35+AZ39</f>
        <v>864.5</v>
      </c>
      <c r="BA23" s="492"/>
      <c r="BB23" s="492"/>
      <c r="BC23" s="492"/>
      <c r="BD23" s="492"/>
      <c r="BE23" s="492"/>
      <c r="BF23" s="492"/>
      <c r="BG23" s="492"/>
      <c r="BH23" s="492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</row>
    <row r="24" spans="1:121" ht="12.75">
      <c r="A24" s="88" t="s">
        <v>369</v>
      </c>
      <c r="B24" s="88"/>
      <c r="C24" s="88"/>
      <c r="D24" s="88"/>
      <c r="E24" s="489" t="s">
        <v>114</v>
      </c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1"/>
      <c r="AQ24" s="498"/>
      <c r="AR24" s="499"/>
      <c r="AS24" s="499"/>
      <c r="AT24" s="499"/>
      <c r="AU24" s="499"/>
      <c r="AV24" s="499"/>
      <c r="AW24" s="499"/>
      <c r="AX24" s="499"/>
      <c r="AY24" s="500"/>
      <c r="AZ24" s="254"/>
      <c r="BA24" s="254"/>
      <c r="BB24" s="254"/>
      <c r="BC24" s="254"/>
      <c r="BD24" s="254"/>
      <c r="BE24" s="254"/>
      <c r="BF24" s="254"/>
      <c r="BG24" s="254"/>
      <c r="BH24" s="25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</row>
    <row r="25" spans="1:121" ht="12.75">
      <c r="A25" s="88" t="s">
        <v>370</v>
      </c>
      <c r="B25" s="88"/>
      <c r="C25" s="88"/>
      <c r="D25" s="88"/>
      <c r="E25" s="59" t="s">
        <v>348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498"/>
      <c r="AR25" s="499"/>
      <c r="AS25" s="499"/>
      <c r="AT25" s="499"/>
      <c r="AU25" s="499"/>
      <c r="AV25" s="499"/>
      <c r="AW25" s="499"/>
      <c r="AX25" s="499"/>
      <c r="AY25" s="500"/>
      <c r="AZ25" s="254"/>
      <c r="BA25" s="254"/>
      <c r="BB25" s="254"/>
      <c r="BC25" s="254"/>
      <c r="BD25" s="254"/>
      <c r="BE25" s="254"/>
      <c r="BF25" s="254"/>
      <c r="BG25" s="254"/>
      <c r="BH25" s="254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</row>
    <row r="26" spans="1:121" ht="12.75">
      <c r="A26" s="88" t="s">
        <v>371</v>
      </c>
      <c r="B26" s="88"/>
      <c r="C26" s="88"/>
      <c r="D26" s="88"/>
      <c r="E26" s="58" t="s">
        <v>349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498"/>
      <c r="AR26" s="499"/>
      <c r="AS26" s="499"/>
      <c r="AT26" s="499"/>
      <c r="AU26" s="499"/>
      <c r="AV26" s="499"/>
      <c r="AW26" s="499"/>
      <c r="AX26" s="499"/>
      <c r="AY26" s="500"/>
      <c r="AZ26" s="254"/>
      <c r="BA26" s="254"/>
      <c r="BB26" s="254"/>
      <c r="BC26" s="254"/>
      <c r="BD26" s="254"/>
      <c r="BE26" s="254"/>
      <c r="BF26" s="254"/>
      <c r="BG26" s="254"/>
      <c r="BH26" s="254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</row>
    <row r="27" spans="1:121" ht="12.75">
      <c r="A27" s="89" t="s">
        <v>372</v>
      </c>
      <c r="B27" s="90"/>
      <c r="C27" s="90"/>
      <c r="D27" s="45"/>
      <c r="E27" s="55" t="s">
        <v>350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2"/>
      <c r="AQ27" s="454"/>
      <c r="AR27" s="455"/>
      <c r="AS27" s="455"/>
      <c r="AT27" s="455"/>
      <c r="AU27" s="455"/>
      <c r="AV27" s="455"/>
      <c r="AW27" s="455"/>
      <c r="AX27" s="455"/>
      <c r="AY27" s="456"/>
      <c r="AZ27" s="454"/>
      <c r="BA27" s="455"/>
      <c r="BB27" s="455"/>
      <c r="BC27" s="455"/>
      <c r="BD27" s="455"/>
      <c r="BE27" s="455"/>
      <c r="BF27" s="455"/>
      <c r="BG27" s="455"/>
      <c r="BH27" s="456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</row>
    <row r="28" spans="1:121" ht="12.75">
      <c r="A28" s="91"/>
      <c r="B28" s="92"/>
      <c r="C28" s="92"/>
      <c r="D28" s="129"/>
      <c r="E28" s="95" t="s">
        <v>351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130"/>
      <c r="AQ28" s="486"/>
      <c r="AR28" s="487"/>
      <c r="AS28" s="487"/>
      <c r="AT28" s="487"/>
      <c r="AU28" s="487"/>
      <c r="AV28" s="487"/>
      <c r="AW28" s="487"/>
      <c r="AX28" s="487"/>
      <c r="AY28" s="488"/>
      <c r="AZ28" s="486"/>
      <c r="BA28" s="487"/>
      <c r="BB28" s="487"/>
      <c r="BC28" s="487"/>
      <c r="BD28" s="487"/>
      <c r="BE28" s="487"/>
      <c r="BF28" s="487"/>
      <c r="BG28" s="487"/>
      <c r="BH28" s="48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</row>
    <row r="29" spans="1:121" ht="12.75">
      <c r="A29" s="91"/>
      <c r="B29" s="92"/>
      <c r="C29" s="92"/>
      <c r="D29" s="129"/>
      <c r="E29" s="95" t="s">
        <v>352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130"/>
      <c r="AQ29" s="486"/>
      <c r="AR29" s="487"/>
      <c r="AS29" s="487"/>
      <c r="AT29" s="487"/>
      <c r="AU29" s="487"/>
      <c r="AV29" s="487"/>
      <c r="AW29" s="487"/>
      <c r="AX29" s="487"/>
      <c r="AY29" s="488"/>
      <c r="AZ29" s="486"/>
      <c r="BA29" s="487"/>
      <c r="BB29" s="487"/>
      <c r="BC29" s="487"/>
      <c r="BD29" s="487"/>
      <c r="BE29" s="487"/>
      <c r="BF29" s="487"/>
      <c r="BG29" s="487"/>
      <c r="BH29" s="488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</row>
    <row r="30" spans="1:121" ht="12.75">
      <c r="A30" s="91"/>
      <c r="B30" s="92"/>
      <c r="C30" s="92"/>
      <c r="D30" s="129"/>
      <c r="E30" s="95" t="s">
        <v>353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130"/>
      <c r="AQ30" s="486"/>
      <c r="AR30" s="487"/>
      <c r="AS30" s="487"/>
      <c r="AT30" s="487"/>
      <c r="AU30" s="487"/>
      <c r="AV30" s="487"/>
      <c r="AW30" s="487"/>
      <c r="AX30" s="487"/>
      <c r="AY30" s="488"/>
      <c r="AZ30" s="486"/>
      <c r="BA30" s="487"/>
      <c r="BB30" s="487"/>
      <c r="BC30" s="487"/>
      <c r="BD30" s="487"/>
      <c r="BE30" s="487"/>
      <c r="BF30" s="487"/>
      <c r="BG30" s="487"/>
      <c r="BH30" s="488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</row>
    <row r="31" spans="1:121" ht="12.75">
      <c r="A31" s="91"/>
      <c r="B31" s="92"/>
      <c r="C31" s="92"/>
      <c r="D31" s="129"/>
      <c r="E31" s="95" t="s">
        <v>354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130"/>
      <c r="AQ31" s="486"/>
      <c r="AR31" s="487"/>
      <c r="AS31" s="487"/>
      <c r="AT31" s="487"/>
      <c r="AU31" s="487"/>
      <c r="AV31" s="487"/>
      <c r="AW31" s="487"/>
      <c r="AX31" s="487"/>
      <c r="AY31" s="488"/>
      <c r="AZ31" s="486"/>
      <c r="BA31" s="487"/>
      <c r="BB31" s="487"/>
      <c r="BC31" s="487"/>
      <c r="BD31" s="487"/>
      <c r="BE31" s="487"/>
      <c r="BF31" s="487"/>
      <c r="BG31" s="487"/>
      <c r="BH31" s="488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</row>
    <row r="32" spans="1:121" ht="12.75">
      <c r="A32" s="93"/>
      <c r="B32" s="94"/>
      <c r="C32" s="94"/>
      <c r="D32" s="104"/>
      <c r="E32" s="100" t="s">
        <v>355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101"/>
      <c r="AQ32" s="460"/>
      <c r="AR32" s="458"/>
      <c r="AS32" s="458"/>
      <c r="AT32" s="458"/>
      <c r="AU32" s="458"/>
      <c r="AV32" s="458"/>
      <c r="AW32" s="458"/>
      <c r="AX32" s="458"/>
      <c r="AY32" s="459"/>
      <c r="AZ32" s="460"/>
      <c r="BA32" s="458"/>
      <c r="BB32" s="458"/>
      <c r="BC32" s="458"/>
      <c r="BD32" s="458"/>
      <c r="BE32" s="458"/>
      <c r="BF32" s="458"/>
      <c r="BG32" s="458"/>
      <c r="BH32" s="459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</row>
    <row r="33" spans="1:121" ht="12.75">
      <c r="A33" s="88" t="s">
        <v>373</v>
      </c>
      <c r="B33" s="88"/>
      <c r="C33" s="88"/>
      <c r="D33" s="88"/>
      <c r="E33" s="79" t="s">
        <v>356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498"/>
      <c r="AR33" s="499"/>
      <c r="AS33" s="499"/>
      <c r="AT33" s="499"/>
      <c r="AU33" s="499"/>
      <c r="AV33" s="499"/>
      <c r="AW33" s="499"/>
      <c r="AX33" s="499"/>
      <c r="AY33" s="500"/>
      <c r="AZ33" s="254"/>
      <c r="BA33" s="254"/>
      <c r="BB33" s="254"/>
      <c r="BC33" s="254"/>
      <c r="BD33" s="254"/>
      <c r="BE33" s="254"/>
      <c r="BF33" s="254"/>
      <c r="BG33" s="254"/>
      <c r="BH33" s="254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</row>
    <row r="34" spans="1:121" ht="12.75">
      <c r="A34" s="88" t="s">
        <v>374</v>
      </c>
      <c r="B34" s="88"/>
      <c r="C34" s="88"/>
      <c r="D34" s="88"/>
      <c r="E34" s="131" t="s">
        <v>357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498"/>
      <c r="AR34" s="499"/>
      <c r="AS34" s="499"/>
      <c r="AT34" s="499"/>
      <c r="AU34" s="499"/>
      <c r="AV34" s="499"/>
      <c r="AW34" s="499"/>
      <c r="AX34" s="499"/>
      <c r="AY34" s="500"/>
      <c r="AZ34" s="254"/>
      <c r="BA34" s="254"/>
      <c r="BB34" s="254"/>
      <c r="BC34" s="254"/>
      <c r="BD34" s="254"/>
      <c r="BE34" s="254"/>
      <c r="BF34" s="254"/>
      <c r="BG34" s="254"/>
      <c r="BH34" s="25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</row>
    <row r="35" spans="1:121" ht="12.75">
      <c r="A35" s="482" t="s">
        <v>375</v>
      </c>
      <c r="B35" s="483"/>
      <c r="C35" s="483"/>
      <c r="D35" s="483"/>
      <c r="E35" s="470" t="s">
        <v>358</v>
      </c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2"/>
      <c r="AQ35" s="477"/>
      <c r="AR35" s="473"/>
      <c r="AS35" s="473"/>
      <c r="AT35" s="473"/>
      <c r="AU35" s="473"/>
      <c r="AV35" s="473"/>
      <c r="AW35" s="473"/>
      <c r="AX35" s="473"/>
      <c r="AY35" s="474"/>
      <c r="AZ35" s="473">
        <f>AZ37+AZ38</f>
        <v>0</v>
      </c>
      <c r="BA35" s="473"/>
      <c r="BB35" s="473"/>
      <c r="BC35" s="473"/>
      <c r="BD35" s="473"/>
      <c r="BE35" s="473"/>
      <c r="BF35" s="473"/>
      <c r="BG35" s="473"/>
      <c r="BH35" s="474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</row>
    <row r="36" spans="1:121" ht="12.75">
      <c r="A36" s="484"/>
      <c r="B36" s="485"/>
      <c r="C36" s="485"/>
      <c r="D36" s="485"/>
      <c r="E36" s="479" t="s">
        <v>359</v>
      </c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1"/>
      <c r="AQ36" s="478"/>
      <c r="AR36" s="475"/>
      <c r="AS36" s="475"/>
      <c r="AT36" s="475"/>
      <c r="AU36" s="475"/>
      <c r="AV36" s="475"/>
      <c r="AW36" s="475"/>
      <c r="AX36" s="475"/>
      <c r="AY36" s="476"/>
      <c r="AZ36" s="475"/>
      <c r="BA36" s="475"/>
      <c r="BB36" s="475"/>
      <c r="BC36" s="475"/>
      <c r="BD36" s="475"/>
      <c r="BE36" s="475"/>
      <c r="BF36" s="475"/>
      <c r="BG36" s="475"/>
      <c r="BH36" s="47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</row>
    <row r="37" spans="1:121" ht="12.75">
      <c r="A37" s="88" t="s">
        <v>376</v>
      </c>
      <c r="B37" s="88"/>
      <c r="C37" s="88"/>
      <c r="D37" s="88"/>
      <c r="E37" s="79" t="s">
        <v>360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498"/>
      <c r="AR37" s="499"/>
      <c r="AS37" s="499"/>
      <c r="AT37" s="499"/>
      <c r="AU37" s="499"/>
      <c r="AV37" s="499"/>
      <c r="AW37" s="499"/>
      <c r="AX37" s="499"/>
      <c r="AY37" s="500"/>
      <c r="AZ37" s="254"/>
      <c r="BA37" s="254"/>
      <c r="BB37" s="254"/>
      <c r="BC37" s="254"/>
      <c r="BD37" s="254"/>
      <c r="BE37" s="254"/>
      <c r="BF37" s="254"/>
      <c r="BG37" s="254"/>
      <c r="BH37" s="254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</row>
    <row r="38" spans="1:121" ht="12.75">
      <c r="A38" s="88" t="s">
        <v>377</v>
      </c>
      <c r="B38" s="88"/>
      <c r="C38" s="88"/>
      <c r="D38" s="88"/>
      <c r="E38" s="131" t="s">
        <v>361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498"/>
      <c r="AR38" s="499"/>
      <c r="AS38" s="499"/>
      <c r="AT38" s="499"/>
      <c r="AU38" s="499"/>
      <c r="AV38" s="499"/>
      <c r="AW38" s="499"/>
      <c r="AX38" s="499"/>
      <c r="AY38" s="500"/>
      <c r="AZ38" s="254"/>
      <c r="BA38" s="254"/>
      <c r="BB38" s="254"/>
      <c r="BC38" s="254"/>
      <c r="BD38" s="254"/>
      <c r="BE38" s="254"/>
      <c r="BF38" s="254"/>
      <c r="BG38" s="254"/>
      <c r="BH38" s="254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</row>
    <row r="39" spans="1:121" ht="12.75">
      <c r="A39" s="466" t="s">
        <v>378</v>
      </c>
      <c r="B39" s="467"/>
      <c r="C39" s="467"/>
      <c r="D39" s="467"/>
      <c r="E39" s="470" t="s">
        <v>362</v>
      </c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2"/>
      <c r="AQ39" s="524">
        <v>632.55</v>
      </c>
      <c r="AR39" s="525"/>
      <c r="AS39" s="525"/>
      <c r="AT39" s="525"/>
      <c r="AU39" s="525"/>
      <c r="AV39" s="525"/>
      <c r="AW39" s="525"/>
      <c r="AX39" s="525"/>
      <c r="AY39" s="526"/>
      <c r="AZ39" s="518">
        <v>864.5</v>
      </c>
      <c r="BA39" s="519"/>
      <c r="BB39" s="519"/>
      <c r="BC39" s="519"/>
      <c r="BD39" s="519"/>
      <c r="BE39" s="519"/>
      <c r="BF39" s="519"/>
      <c r="BG39" s="519"/>
      <c r="BH39" s="520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</row>
    <row r="40" spans="1:121" ht="12.75">
      <c r="A40" s="468"/>
      <c r="B40" s="469"/>
      <c r="C40" s="469"/>
      <c r="D40" s="469"/>
      <c r="E40" s="479" t="s">
        <v>195</v>
      </c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1"/>
      <c r="AQ40" s="527"/>
      <c r="AR40" s="528"/>
      <c r="AS40" s="528"/>
      <c r="AT40" s="528"/>
      <c r="AU40" s="528"/>
      <c r="AV40" s="528"/>
      <c r="AW40" s="528"/>
      <c r="AX40" s="528"/>
      <c r="AY40" s="529"/>
      <c r="AZ40" s="521"/>
      <c r="BA40" s="522"/>
      <c r="BB40" s="522"/>
      <c r="BC40" s="522"/>
      <c r="BD40" s="522"/>
      <c r="BE40" s="522"/>
      <c r="BF40" s="522"/>
      <c r="BG40" s="522"/>
      <c r="BH40" s="523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</row>
    <row r="41" spans="1:121" ht="12.75">
      <c r="A41" s="88"/>
      <c r="B41" s="88"/>
      <c r="C41" s="88"/>
      <c r="D41" s="88"/>
      <c r="E41" s="79" t="s">
        <v>274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498"/>
      <c r="AR41" s="499"/>
      <c r="AS41" s="499"/>
      <c r="AT41" s="499"/>
      <c r="AU41" s="499"/>
      <c r="AV41" s="499"/>
      <c r="AW41" s="499"/>
      <c r="AX41" s="499"/>
      <c r="AY41" s="500"/>
      <c r="AZ41" s="254"/>
      <c r="BA41" s="254"/>
      <c r="BB41" s="254"/>
      <c r="BC41" s="254"/>
      <c r="BD41" s="254"/>
      <c r="BE41" s="254"/>
      <c r="BF41" s="254"/>
      <c r="BG41" s="254"/>
      <c r="BH41" s="254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</row>
    <row r="42" spans="1:121" ht="12.75">
      <c r="A42" s="88" t="s">
        <v>379</v>
      </c>
      <c r="B42" s="88"/>
      <c r="C42" s="88"/>
      <c r="D42" s="88"/>
      <c r="E42" s="462" t="s">
        <v>363</v>
      </c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4"/>
      <c r="AQ42" s="498"/>
      <c r="AR42" s="499"/>
      <c r="AS42" s="499"/>
      <c r="AT42" s="499"/>
      <c r="AU42" s="499"/>
      <c r="AV42" s="499"/>
      <c r="AW42" s="499"/>
      <c r="AX42" s="499"/>
      <c r="AY42" s="500"/>
      <c r="AZ42" s="254"/>
      <c r="BA42" s="254"/>
      <c r="BB42" s="254"/>
      <c r="BC42" s="254"/>
      <c r="BD42" s="254"/>
      <c r="BE42" s="254"/>
      <c r="BF42" s="254"/>
      <c r="BG42" s="254"/>
      <c r="BH42" s="254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</row>
    <row r="43" spans="1:121" ht="12.75">
      <c r="A43" s="185" t="s">
        <v>380</v>
      </c>
      <c r="B43" s="185"/>
      <c r="C43" s="185"/>
      <c r="D43" s="185"/>
      <c r="E43" s="182" t="s">
        <v>364</v>
      </c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4"/>
      <c r="AQ43" s="504">
        <f>AQ8+AQ9+AQ11+AQ13+AQ14+AQ18+AQ20+AQ22+AQ23</f>
        <v>3828.6399999999994</v>
      </c>
      <c r="AR43" s="505"/>
      <c r="AS43" s="505"/>
      <c r="AT43" s="505"/>
      <c r="AU43" s="505"/>
      <c r="AV43" s="505"/>
      <c r="AW43" s="505"/>
      <c r="AX43" s="505"/>
      <c r="AY43" s="506"/>
      <c r="AZ43" s="507">
        <v>3982.36</v>
      </c>
      <c r="BA43" s="507"/>
      <c r="BB43" s="507"/>
      <c r="BC43" s="507"/>
      <c r="BD43" s="507"/>
      <c r="BE43" s="507"/>
      <c r="BF43" s="507"/>
      <c r="BG43" s="507"/>
      <c r="BH43" s="507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</row>
    <row r="44" spans="1:121" ht="12.75">
      <c r="A44" s="88"/>
      <c r="B44" s="88"/>
      <c r="C44" s="88"/>
      <c r="D44" s="88"/>
      <c r="E44" s="462" t="s">
        <v>337</v>
      </c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4"/>
      <c r="AQ44" s="498">
        <f>AQ10+AQ12+AQ19+AQ21</f>
        <v>35.1</v>
      </c>
      <c r="AR44" s="499"/>
      <c r="AS44" s="499"/>
      <c r="AT44" s="499"/>
      <c r="AU44" s="499"/>
      <c r="AV44" s="499"/>
      <c r="AW44" s="499"/>
      <c r="AX44" s="499"/>
      <c r="AY44" s="500"/>
      <c r="AZ44" s="461">
        <f>AZ10+AZ12+AZ19+AZ21</f>
        <v>0</v>
      </c>
      <c r="BA44" s="461"/>
      <c r="BB44" s="461"/>
      <c r="BC44" s="461"/>
      <c r="BD44" s="461"/>
      <c r="BE44" s="461"/>
      <c r="BF44" s="461"/>
      <c r="BG44" s="461"/>
      <c r="BH44" s="461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</row>
    <row r="45" spans="1:121" ht="12.75">
      <c r="A45" s="88" t="s">
        <v>381</v>
      </c>
      <c r="B45" s="88"/>
      <c r="C45" s="88"/>
      <c r="D45" s="88"/>
      <c r="E45" s="131" t="s">
        <v>365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498"/>
      <c r="AR45" s="499"/>
      <c r="AS45" s="499"/>
      <c r="AT45" s="499"/>
      <c r="AU45" s="499"/>
      <c r="AV45" s="499"/>
      <c r="AW45" s="499"/>
      <c r="AX45" s="499"/>
      <c r="AY45" s="500"/>
      <c r="AZ45" s="461"/>
      <c r="BA45" s="461"/>
      <c r="BB45" s="461"/>
      <c r="BC45" s="461"/>
      <c r="BD45" s="461"/>
      <c r="BE45" s="461"/>
      <c r="BF45" s="461"/>
      <c r="BG45" s="461"/>
      <c r="BH45" s="461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</row>
    <row r="46" spans="1:70" ht="12.75">
      <c r="A46" s="89" t="s">
        <v>382</v>
      </c>
      <c r="B46" s="90"/>
      <c r="C46" s="90"/>
      <c r="D46" s="90"/>
      <c r="E46" s="55" t="s">
        <v>366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2"/>
      <c r="AQ46" s="454"/>
      <c r="AR46" s="455"/>
      <c r="AS46" s="455"/>
      <c r="AT46" s="455"/>
      <c r="AU46" s="455"/>
      <c r="AV46" s="455"/>
      <c r="AW46" s="455"/>
      <c r="AX46" s="455"/>
      <c r="AY46" s="456"/>
      <c r="AZ46" s="454"/>
      <c r="BA46" s="455"/>
      <c r="BB46" s="455"/>
      <c r="BC46" s="455"/>
      <c r="BD46" s="455"/>
      <c r="BE46" s="455"/>
      <c r="BF46" s="455"/>
      <c r="BG46" s="455"/>
      <c r="BH46" s="456"/>
      <c r="BI46"/>
      <c r="BJ46"/>
      <c r="BK46"/>
      <c r="BL46"/>
      <c r="BM46"/>
      <c r="BN46"/>
      <c r="BO46"/>
      <c r="BP46"/>
      <c r="BQ46"/>
      <c r="BR46"/>
    </row>
    <row r="47" spans="1:70" ht="12.75">
      <c r="A47" s="93"/>
      <c r="B47" s="94"/>
      <c r="C47" s="94"/>
      <c r="D47" s="94"/>
      <c r="E47" s="100" t="s">
        <v>173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101"/>
      <c r="AQ47" s="460"/>
      <c r="AR47" s="458"/>
      <c r="AS47" s="458"/>
      <c r="AT47" s="458"/>
      <c r="AU47" s="458"/>
      <c r="AV47" s="458"/>
      <c r="AW47" s="458"/>
      <c r="AX47" s="458"/>
      <c r="AY47" s="459"/>
      <c r="AZ47" s="460"/>
      <c r="BA47" s="458"/>
      <c r="BB47" s="458"/>
      <c r="BC47" s="458"/>
      <c r="BD47" s="458"/>
      <c r="BE47" s="458"/>
      <c r="BF47" s="458"/>
      <c r="BG47" s="458"/>
      <c r="BH47" s="459"/>
      <c r="BI47"/>
      <c r="BJ47"/>
      <c r="BK47"/>
      <c r="BL47"/>
      <c r="BM47"/>
      <c r="BN47"/>
      <c r="BO47"/>
      <c r="BP47"/>
      <c r="BQ47"/>
      <c r="BR47"/>
    </row>
    <row r="48" spans="1:90" ht="12.75">
      <c r="A48" s="88" t="s">
        <v>383</v>
      </c>
      <c r="B48" s="88"/>
      <c r="C48" s="88"/>
      <c r="D48" s="88"/>
      <c r="E48" s="457" t="s">
        <v>367</v>
      </c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501">
        <f>AQ43+AQ45-AQ46</f>
        <v>3828.6399999999994</v>
      </c>
      <c r="AR48" s="502"/>
      <c r="AS48" s="502"/>
      <c r="AT48" s="502"/>
      <c r="AU48" s="502"/>
      <c r="AV48" s="502"/>
      <c r="AW48" s="502"/>
      <c r="AX48" s="502"/>
      <c r="AY48" s="503"/>
      <c r="AZ48" s="429">
        <f>AZ43+AZ45-AZ46</f>
        <v>3982.36</v>
      </c>
      <c r="BA48" s="429"/>
      <c r="BB48" s="429"/>
      <c r="BC48" s="429"/>
      <c r="BD48" s="429"/>
      <c r="BE48" s="429"/>
      <c r="BF48" s="429"/>
      <c r="BG48" s="429"/>
      <c r="BH48" s="429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90" ht="12.75">
      <c r="A49" s="88"/>
      <c r="B49" s="88"/>
      <c r="C49" s="88"/>
      <c r="D49" s="88"/>
      <c r="E49" s="79" t="s">
        <v>193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498"/>
      <c r="AR49" s="499"/>
      <c r="AS49" s="499"/>
      <c r="AT49" s="499"/>
      <c r="AU49" s="499"/>
      <c r="AV49" s="499"/>
      <c r="AW49" s="499"/>
      <c r="AX49" s="499"/>
      <c r="AY49" s="500"/>
      <c r="AZ49" s="254"/>
      <c r="BA49" s="254"/>
      <c r="BB49" s="254"/>
      <c r="BC49" s="254"/>
      <c r="BD49" s="254"/>
      <c r="BE49" s="254"/>
      <c r="BF49" s="254"/>
      <c r="BG49" s="254"/>
      <c r="BH49" s="254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ht="12.75">
      <c r="A50" s="88" t="s">
        <v>544</v>
      </c>
      <c r="B50" s="88"/>
      <c r="C50" s="88"/>
      <c r="D50" s="88"/>
      <c r="E50" s="445" t="s">
        <v>368</v>
      </c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/>
      <c r="AP50" s="447"/>
      <c r="AQ50" s="498"/>
      <c r="AR50" s="499"/>
      <c r="AS50" s="499"/>
      <c r="AT50" s="499"/>
      <c r="AU50" s="499"/>
      <c r="AV50" s="499"/>
      <c r="AW50" s="499"/>
      <c r="AX50" s="499"/>
      <c r="AY50" s="500"/>
      <c r="AZ50" s="254"/>
      <c r="BA50" s="254"/>
      <c r="BB50" s="254"/>
      <c r="BC50" s="254"/>
      <c r="BD50" s="254"/>
      <c r="BE50" s="254"/>
      <c r="BF50" s="254"/>
      <c r="BG50" s="254"/>
      <c r="BH50" s="254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ht="12.75">
      <c r="A51" s="88" t="s">
        <v>392</v>
      </c>
      <c r="B51" s="88"/>
      <c r="C51" s="88"/>
      <c r="D51" s="88"/>
      <c r="E51" s="131" t="s">
        <v>384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498"/>
      <c r="AR51" s="499"/>
      <c r="AS51" s="499"/>
      <c r="AT51" s="499"/>
      <c r="AU51" s="499"/>
      <c r="AV51" s="499"/>
      <c r="AW51" s="499"/>
      <c r="AX51" s="499"/>
      <c r="AY51" s="500"/>
      <c r="AZ51" s="254"/>
      <c r="BA51" s="254"/>
      <c r="BB51" s="254"/>
      <c r="BC51" s="254"/>
      <c r="BD51" s="254"/>
      <c r="BE51" s="254"/>
      <c r="BF51" s="254"/>
      <c r="BG51" s="254"/>
      <c r="BH51" s="254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ht="12.75">
      <c r="A52" s="89" t="s">
        <v>393</v>
      </c>
      <c r="B52" s="90"/>
      <c r="C52" s="90"/>
      <c r="D52" s="90"/>
      <c r="E52" s="234" t="s">
        <v>385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434"/>
      <c r="AQ52" s="498"/>
      <c r="AR52" s="499"/>
      <c r="AS52" s="499"/>
      <c r="AT52" s="499"/>
      <c r="AU52" s="499"/>
      <c r="AV52" s="499"/>
      <c r="AW52" s="499"/>
      <c r="AX52" s="499"/>
      <c r="AY52" s="500"/>
      <c r="AZ52" s="454"/>
      <c r="BA52" s="455"/>
      <c r="BB52" s="455"/>
      <c r="BC52" s="455"/>
      <c r="BD52" s="455"/>
      <c r="BE52" s="455"/>
      <c r="BF52" s="455"/>
      <c r="BG52" s="455"/>
      <c r="BH52" s="456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ht="12.75">
      <c r="A53" s="88" t="s">
        <v>394</v>
      </c>
      <c r="B53" s="88"/>
      <c r="C53" s="88"/>
      <c r="D53" s="88"/>
      <c r="E53" s="452" t="s">
        <v>386</v>
      </c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501">
        <f>AQ48</f>
        <v>3828.6399999999994</v>
      </c>
      <c r="AR53" s="502"/>
      <c r="AS53" s="502"/>
      <c r="AT53" s="502"/>
      <c r="AU53" s="502"/>
      <c r="AV53" s="502"/>
      <c r="AW53" s="502"/>
      <c r="AX53" s="502"/>
      <c r="AY53" s="503"/>
      <c r="AZ53" s="453">
        <f>AZ48</f>
        <v>3982.36</v>
      </c>
      <c r="BA53" s="453"/>
      <c r="BB53" s="453"/>
      <c r="BC53" s="453"/>
      <c r="BD53" s="453"/>
      <c r="BE53" s="453"/>
      <c r="BF53" s="453"/>
      <c r="BG53" s="453"/>
      <c r="BH53" s="4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ht="12.75">
      <c r="A54" s="88" t="s">
        <v>395</v>
      </c>
      <c r="B54" s="88"/>
      <c r="C54" s="88"/>
      <c r="D54" s="88"/>
      <c r="E54" s="445" t="s">
        <v>387</v>
      </c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7"/>
      <c r="AQ54" s="498"/>
      <c r="AR54" s="499"/>
      <c r="AS54" s="499"/>
      <c r="AT54" s="499"/>
      <c r="AU54" s="499"/>
      <c r="AV54" s="499"/>
      <c r="AW54" s="499"/>
      <c r="AX54" s="499"/>
      <c r="AY54" s="500"/>
      <c r="AZ54" s="254"/>
      <c r="BA54" s="254"/>
      <c r="BB54" s="254"/>
      <c r="BC54" s="254"/>
      <c r="BD54" s="254"/>
      <c r="BE54" s="254"/>
      <c r="BF54" s="254"/>
      <c r="BG54" s="254"/>
      <c r="BH54" s="2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ht="12.75">
      <c r="A55" s="88" t="s">
        <v>396</v>
      </c>
      <c r="B55" s="88"/>
      <c r="C55" s="88"/>
      <c r="D55" s="88"/>
      <c r="E55" s="131" t="s">
        <v>389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498"/>
      <c r="AR55" s="499"/>
      <c r="AS55" s="499"/>
      <c r="AT55" s="499"/>
      <c r="AU55" s="499"/>
      <c r="AV55" s="499"/>
      <c r="AW55" s="499"/>
      <c r="AX55" s="499"/>
      <c r="AY55" s="500"/>
      <c r="AZ55" s="254"/>
      <c r="BA55" s="254"/>
      <c r="BB55" s="254"/>
      <c r="BC55" s="254"/>
      <c r="BD55" s="254"/>
      <c r="BE55" s="254"/>
      <c r="BF55" s="254"/>
      <c r="BG55" s="254"/>
      <c r="BH55" s="254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ht="12.75">
      <c r="A56" s="88" t="s">
        <v>397</v>
      </c>
      <c r="B56" s="88"/>
      <c r="C56" s="88"/>
      <c r="D56" s="88"/>
      <c r="E56" s="59" t="s">
        <v>388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498"/>
      <c r="AR56" s="499"/>
      <c r="AS56" s="499"/>
      <c r="AT56" s="499"/>
      <c r="AU56" s="499"/>
      <c r="AV56" s="499"/>
      <c r="AW56" s="499"/>
      <c r="AX56" s="499"/>
      <c r="AY56" s="500"/>
      <c r="AZ56" s="254"/>
      <c r="BA56" s="254"/>
      <c r="BB56" s="254"/>
      <c r="BC56" s="254"/>
      <c r="BD56" s="254"/>
      <c r="BE56" s="254"/>
      <c r="BF56" s="254"/>
      <c r="BG56" s="254"/>
      <c r="BH56" s="254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ht="12.75">
      <c r="A57" s="88" t="s">
        <v>398</v>
      </c>
      <c r="B57" s="88"/>
      <c r="C57" s="88"/>
      <c r="D57" s="88"/>
      <c r="E57" s="58" t="s">
        <v>390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307"/>
      <c r="AR57" s="308"/>
      <c r="AS57" s="308"/>
      <c r="AT57" s="308"/>
      <c r="AU57" s="308"/>
      <c r="AV57" s="308"/>
      <c r="AW57" s="308"/>
      <c r="AX57" s="308"/>
      <c r="AY57" s="451"/>
      <c r="AZ57" s="287"/>
      <c r="BA57" s="287"/>
      <c r="BB57" s="287"/>
      <c r="BC57" s="287"/>
      <c r="BD57" s="287"/>
      <c r="BE57" s="287"/>
      <c r="BF57" s="287"/>
      <c r="BG57" s="287"/>
      <c r="BH57" s="28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ht="12.75">
      <c r="A58" s="103" t="s">
        <v>399</v>
      </c>
      <c r="B58" s="418"/>
      <c r="C58" s="418"/>
      <c r="D58" s="418"/>
      <c r="E58" s="234" t="s">
        <v>391</v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434"/>
      <c r="AQ58" s="307"/>
      <c r="AR58" s="308"/>
      <c r="AS58" s="308"/>
      <c r="AT58" s="308"/>
      <c r="AU58" s="308"/>
      <c r="AV58" s="308"/>
      <c r="AW58" s="308"/>
      <c r="AX58" s="308"/>
      <c r="AY58" s="451"/>
      <c r="AZ58" s="307"/>
      <c r="BA58" s="308"/>
      <c r="BB58" s="308"/>
      <c r="BC58" s="308"/>
      <c r="BD58" s="308"/>
      <c r="BE58" s="308"/>
      <c r="BF58" s="308"/>
      <c r="BG58" s="308"/>
      <c r="BH58" s="451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9:90" ht="12.75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 s="42"/>
      <c r="BB59" s="42"/>
      <c r="BC59" s="42"/>
      <c r="BD59" s="42"/>
      <c r="BE59" s="42"/>
      <c r="BF59" s="42"/>
      <c r="BG59" s="42"/>
      <c r="BH59" s="42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9:90" ht="12.75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9:90" ht="12.75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9:90" ht="12.75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9:90" ht="12.75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9:90" ht="12.75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9:61" ht="12.75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I65"/>
    </row>
    <row r="66" spans="9:61" ht="12.7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I66"/>
    </row>
    <row r="67" spans="9:61" ht="12.7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I67"/>
    </row>
    <row r="68" spans="9:61" ht="12.7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I68"/>
    </row>
  </sheetData>
  <mergeCells count="190">
    <mergeCell ref="A58:D58"/>
    <mergeCell ref="E58:AP58"/>
    <mergeCell ref="AQ58:AY58"/>
    <mergeCell ref="AZ58:BH58"/>
    <mergeCell ref="A57:D57"/>
    <mergeCell ref="E57:AP57"/>
    <mergeCell ref="AQ57:AY57"/>
    <mergeCell ref="AZ57:BH57"/>
    <mergeCell ref="A56:D56"/>
    <mergeCell ref="E56:AP56"/>
    <mergeCell ref="AQ56:AY56"/>
    <mergeCell ref="AZ56:BH56"/>
    <mergeCell ref="A55:D55"/>
    <mergeCell ref="E55:AP55"/>
    <mergeCell ref="AQ55:AY55"/>
    <mergeCell ref="AZ55:BH55"/>
    <mergeCell ref="A54:D54"/>
    <mergeCell ref="E54:AP54"/>
    <mergeCell ref="AQ54:AY54"/>
    <mergeCell ref="AZ54:BH54"/>
    <mergeCell ref="A53:D53"/>
    <mergeCell ref="E53:AP53"/>
    <mergeCell ref="AQ53:AY53"/>
    <mergeCell ref="AZ53:BH53"/>
    <mergeCell ref="A52:D52"/>
    <mergeCell ref="E52:AP52"/>
    <mergeCell ref="AQ52:AY52"/>
    <mergeCell ref="AZ52:BH52"/>
    <mergeCell ref="A51:D51"/>
    <mergeCell ref="E51:AP51"/>
    <mergeCell ref="AQ51:AY51"/>
    <mergeCell ref="AZ51:BH51"/>
    <mergeCell ref="A14:D14"/>
    <mergeCell ref="E14:AP14"/>
    <mergeCell ref="AQ14:AY14"/>
    <mergeCell ref="AZ14:BH14"/>
    <mergeCell ref="E15:AP15"/>
    <mergeCell ref="AQ15:AY16"/>
    <mergeCell ref="AZ15:BH16"/>
    <mergeCell ref="A15:D16"/>
    <mergeCell ref="AZ8:BH8"/>
    <mergeCell ref="AZ9:BH9"/>
    <mergeCell ref="E16:AP16"/>
    <mergeCell ref="A17:D17"/>
    <mergeCell ref="E17:AP17"/>
    <mergeCell ref="AQ17:AY17"/>
    <mergeCell ref="AZ17:BH17"/>
    <mergeCell ref="A13:D13"/>
    <mergeCell ref="E11:AP11"/>
    <mergeCell ref="E10:AP10"/>
    <mergeCell ref="A3:BH3"/>
    <mergeCell ref="A18:D18"/>
    <mergeCell ref="E18:AP18"/>
    <mergeCell ref="AQ18:AY18"/>
    <mergeCell ref="AZ18:BH18"/>
    <mergeCell ref="AQ8:AY8"/>
    <mergeCell ref="AQ9:AY9"/>
    <mergeCell ref="AQ13:AY13"/>
    <mergeCell ref="A9:D9"/>
    <mergeCell ref="E9:AP9"/>
    <mergeCell ref="AQ20:AY20"/>
    <mergeCell ref="AZ20:BH20"/>
    <mergeCell ref="A19:D19"/>
    <mergeCell ref="E19:AP19"/>
    <mergeCell ref="AQ19:AY19"/>
    <mergeCell ref="AZ19:BH19"/>
    <mergeCell ref="A22:D22"/>
    <mergeCell ref="E22:AP22"/>
    <mergeCell ref="A20:D20"/>
    <mergeCell ref="E20:AP20"/>
    <mergeCell ref="A23:D23"/>
    <mergeCell ref="AQ21:AY21"/>
    <mergeCell ref="AZ21:BH21"/>
    <mergeCell ref="AQ22:AY22"/>
    <mergeCell ref="AZ22:BH22"/>
    <mergeCell ref="E23:AP23"/>
    <mergeCell ref="AQ23:AY23"/>
    <mergeCell ref="AZ23:BH23"/>
    <mergeCell ref="A21:D21"/>
    <mergeCell ref="E21:AP21"/>
    <mergeCell ref="A24:D24"/>
    <mergeCell ref="E24:AP24"/>
    <mergeCell ref="AQ24:AY24"/>
    <mergeCell ref="AZ24:BH24"/>
    <mergeCell ref="A25:D25"/>
    <mergeCell ref="E25:AP25"/>
    <mergeCell ref="AQ25:AY25"/>
    <mergeCell ref="AZ25:BH25"/>
    <mergeCell ref="A26:D26"/>
    <mergeCell ref="E26:AP26"/>
    <mergeCell ref="AQ26:AY26"/>
    <mergeCell ref="AZ26:BH26"/>
    <mergeCell ref="AQ27:AY32"/>
    <mergeCell ref="AZ27:BH32"/>
    <mergeCell ref="E28:AP28"/>
    <mergeCell ref="E29:AP29"/>
    <mergeCell ref="E30:AP30"/>
    <mergeCell ref="E31:AP31"/>
    <mergeCell ref="E32:AP32"/>
    <mergeCell ref="A8:D8"/>
    <mergeCell ref="AZ12:BH12"/>
    <mergeCell ref="A33:D33"/>
    <mergeCell ref="E33:AP33"/>
    <mergeCell ref="AQ33:AY33"/>
    <mergeCell ref="AZ33:BH33"/>
    <mergeCell ref="A12:D12"/>
    <mergeCell ref="E12:AP12"/>
    <mergeCell ref="AQ12:AY12"/>
    <mergeCell ref="AQ10:AY10"/>
    <mergeCell ref="A11:D11"/>
    <mergeCell ref="E8:AP8"/>
    <mergeCell ref="E35:AP35"/>
    <mergeCell ref="AZ35:BH36"/>
    <mergeCell ref="AQ35:AY36"/>
    <mergeCell ref="A35:D36"/>
    <mergeCell ref="E36:AP36"/>
    <mergeCell ref="A34:D34"/>
    <mergeCell ref="E34:AP34"/>
    <mergeCell ref="AQ34:AY34"/>
    <mergeCell ref="AZ38:BH38"/>
    <mergeCell ref="AZ13:BH13"/>
    <mergeCell ref="A37:D37"/>
    <mergeCell ref="E37:AP37"/>
    <mergeCell ref="AQ37:AY37"/>
    <mergeCell ref="AZ37:BH37"/>
    <mergeCell ref="E13:AP13"/>
    <mergeCell ref="AZ34:BH34"/>
    <mergeCell ref="E27:AP27"/>
    <mergeCell ref="A27:D32"/>
    <mergeCell ref="AZ39:BH40"/>
    <mergeCell ref="AQ39:AY40"/>
    <mergeCell ref="A39:D40"/>
    <mergeCell ref="E40:AP40"/>
    <mergeCell ref="AQ41:AY41"/>
    <mergeCell ref="A7:D7"/>
    <mergeCell ref="E7:AP7"/>
    <mergeCell ref="AQ7:AY7"/>
    <mergeCell ref="E39:AP39"/>
    <mergeCell ref="A38:D38"/>
    <mergeCell ref="E38:AP38"/>
    <mergeCell ref="AQ38:AY38"/>
    <mergeCell ref="AQ11:AY11"/>
    <mergeCell ref="A10:D10"/>
    <mergeCell ref="AZ5:BH5"/>
    <mergeCell ref="A6:D6"/>
    <mergeCell ref="E6:AP6"/>
    <mergeCell ref="AQ6:AY6"/>
    <mergeCell ref="AZ6:BH6"/>
    <mergeCell ref="A5:D5"/>
    <mergeCell ref="E5:AP5"/>
    <mergeCell ref="AQ5:AY5"/>
    <mergeCell ref="AZ7:BH7"/>
    <mergeCell ref="AZ41:BH41"/>
    <mergeCell ref="A42:D42"/>
    <mergeCell ref="E42:AP42"/>
    <mergeCell ref="AQ42:AY42"/>
    <mergeCell ref="AZ42:BH42"/>
    <mergeCell ref="AZ10:BH10"/>
    <mergeCell ref="AZ11:BH11"/>
    <mergeCell ref="A41:D41"/>
    <mergeCell ref="E41:AP41"/>
    <mergeCell ref="A43:D43"/>
    <mergeCell ref="E43:AP43"/>
    <mergeCell ref="AQ43:AY43"/>
    <mergeCell ref="AZ43:BH43"/>
    <mergeCell ref="A44:D44"/>
    <mergeCell ref="E44:AP44"/>
    <mergeCell ref="AQ44:AY44"/>
    <mergeCell ref="AZ44:BH44"/>
    <mergeCell ref="A45:D45"/>
    <mergeCell ref="E45:AP45"/>
    <mergeCell ref="AQ45:AY45"/>
    <mergeCell ref="AZ45:BH45"/>
    <mergeCell ref="E46:AP46"/>
    <mergeCell ref="AZ46:BH47"/>
    <mergeCell ref="AQ46:AY47"/>
    <mergeCell ref="A46:D47"/>
    <mergeCell ref="E47:AP47"/>
    <mergeCell ref="A48:D48"/>
    <mergeCell ref="E48:AP48"/>
    <mergeCell ref="AQ48:AY48"/>
    <mergeCell ref="AZ48:BH48"/>
    <mergeCell ref="A49:D49"/>
    <mergeCell ref="E49:AP49"/>
    <mergeCell ref="AQ49:AY49"/>
    <mergeCell ref="AZ49:BH49"/>
    <mergeCell ref="A50:D50"/>
    <mergeCell ref="E50:AP50"/>
    <mergeCell ref="AQ50:AY50"/>
    <mergeCell ref="AZ50:BH50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EG65"/>
  <sheetViews>
    <sheetView tabSelected="1" view="pageBreakPreview" zoomScaleNormal="120" zoomScaleSheetLayoutView="100" workbookViewId="0" topLeftCell="A16">
      <selection activeCell="AQ61" sqref="AQ61:AY61"/>
    </sheetView>
  </sheetViews>
  <sheetFormatPr defaultColWidth="9.00390625" defaultRowHeight="12.75"/>
  <cols>
    <col min="1" max="31" width="1.37890625" style="5" customWidth="1"/>
    <col min="32" max="32" width="1.12109375" style="5" customWidth="1"/>
    <col min="33" max="33" width="0.12890625" style="5" customWidth="1"/>
    <col min="34" max="51" width="1.37890625" style="5" customWidth="1"/>
    <col min="52" max="52" width="4.00390625" style="5" customWidth="1"/>
    <col min="53" max="101" width="1.37890625" style="5" customWidth="1"/>
    <col min="102" max="102" width="0.6171875" style="5" customWidth="1"/>
    <col min="103" max="103" width="4.75390625" style="5" customWidth="1"/>
    <col min="104" max="107" width="1.37890625" style="5" customWidth="1"/>
    <col min="108" max="108" width="1.25" style="5" customWidth="1"/>
    <col min="109" max="109" width="0.74609375" style="5" hidden="1" customWidth="1"/>
    <col min="110" max="110" width="0.875" style="5" hidden="1" customWidth="1"/>
    <col min="111" max="111" width="2.00390625" style="5" hidden="1" customWidth="1"/>
    <col min="112" max="112" width="4.00390625" style="5" customWidth="1"/>
    <col min="113" max="16384" width="1.37890625" style="5" customWidth="1"/>
  </cols>
  <sheetData>
    <row r="1" spans="1:1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400</v>
      </c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1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1:119" s="8" customFormat="1" ht="15.75">
      <c r="A3" s="188" t="s">
        <v>110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8" customFormat="1" ht="15.75">
      <c r="A4" s="16"/>
      <c r="B4" s="16"/>
      <c r="C4" s="16"/>
      <c r="D4" s="16"/>
      <c r="E4" s="16"/>
      <c r="F4" s="16"/>
      <c r="G4" s="16"/>
      <c r="H4" s="188" t="s">
        <v>111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6"/>
      <c r="BE4" s="16"/>
      <c r="BF4" s="16"/>
      <c r="BG4" s="16"/>
      <c r="BH4" s="16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s="8" customFormat="1" ht="15.75">
      <c r="A5" s="16"/>
      <c r="B5" s="16"/>
      <c r="C5" s="16"/>
      <c r="D5" s="16"/>
      <c r="E5" s="16"/>
      <c r="F5" s="16"/>
      <c r="G5" s="16"/>
      <c r="H5" s="583" t="s">
        <v>122</v>
      </c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583"/>
      <c r="AZ5" s="583"/>
      <c r="BA5" s="583"/>
      <c r="BB5" s="583"/>
      <c r="BC5" s="583"/>
      <c r="BD5" s="16"/>
      <c r="BE5" s="16"/>
      <c r="BF5" s="16"/>
      <c r="BG5" s="16"/>
      <c r="BH5" s="16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</row>
    <row r="6" spans="1:119" s="8" customFormat="1" ht="15.75">
      <c r="A6" s="14"/>
      <c r="B6" s="14"/>
      <c r="C6" s="14"/>
      <c r="D6" s="14"/>
      <c r="E6" s="14"/>
      <c r="F6" s="14"/>
      <c r="G6" s="14"/>
      <c r="H6" s="87" t="s">
        <v>112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14"/>
      <c r="BE6" s="14"/>
      <c r="BF6" s="14"/>
      <c r="BG6" s="14"/>
      <c r="BH6" s="14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</row>
    <row r="7" spans="1:1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</row>
    <row r="8" spans="1:119" ht="12.75">
      <c r="A8" s="192" t="s">
        <v>168</v>
      </c>
      <c r="B8" s="211"/>
      <c r="C8" s="211"/>
      <c r="D8" s="212"/>
      <c r="E8" s="192" t="s">
        <v>170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2"/>
      <c r="AH8" s="192" t="s">
        <v>206</v>
      </c>
      <c r="AI8" s="211"/>
      <c r="AJ8" s="211"/>
      <c r="AK8" s="211"/>
      <c r="AL8" s="211"/>
      <c r="AM8" s="211"/>
      <c r="AN8" s="211"/>
      <c r="AO8" s="211"/>
      <c r="AP8" s="212"/>
      <c r="AQ8" s="512">
        <v>2013</v>
      </c>
      <c r="AR8" s="513"/>
      <c r="AS8" s="513"/>
      <c r="AT8" s="513"/>
      <c r="AU8" s="513"/>
      <c r="AV8" s="513"/>
      <c r="AW8" s="513"/>
      <c r="AX8" s="513"/>
      <c r="AY8" s="514"/>
      <c r="AZ8" s="512">
        <v>2014</v>
      </c>
      <c r="BA8" s="513"/>
      <c r="BB8" s="513"/>
      <c r="BC8" s="513"/>
      <c r="BD8" s="513"/>
      <c r="BE8" s="513"/>
      <c r="BF8" s="513"/>
      <c r="BG8" s="513"/>
      <c r="BH8" s="514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ht="13.5">
      <c r="A9" s="190" t="s">
        <v>169</v>
      </c>
      <c r="B9" s="53"/>
      <c r="C9" s="53"/>
      <c r="D9" s="213"/>
      <c r="E9" s="190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213"/>
      <c r="AH9" s="190"/>
      <c r="AI9" s="53"/>
      <c r="AJ9" s="53"/>
      <c r="AK9" s="53"/>
      <c r="AL9" s="53"/>
      <c r="AM9" s="53"/>
      <c r="AN9" s="53"/>
      <c r="AO9" s="53"/>
      <c r="AP9" s="213"/>
      <c r="AQ9" s="509" t="s">
        <v>108</v>
      </c>
      <c r="AR9" s="510"/>
      <c r="AS9" s="510"/>
      <c r="AT9" s="510"/>
      <c r="AU9" s="510"/>
      <c r="AV9" s="510"/>
      <c r="AW9" s="510"/>
      <c r="AX9" s="510"/>
      <c r="AY9" s="511"/>
      <c r="AZ9" s="509" t="s">
        <v>108</v>
      </c>
      <c r="BA9" s="510"/>
      <c r="BB9" s="510"/>
      <c r="BC9" s="510"/>
      <c r="BD9" s="510"/>
      <c r="BE9" s="510"/>
      <c r="BF9" s="510"/>
      <c r="BG9" s="510"/>
      <c r="BH9" s="511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12.75">
      <c r="A10" s="50">
        <v>1</v>
      </c>
      <c r="B10" s="236"/>
      <c r="C10" s="236"/>
      <c r="D10" s="286"/>
      <c r="E10" s="50">
        <v>2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86"/>
      <c r="AH10" s="50">
        <v>3</v>
      </c>
      <c r="AI10" s="236"/>
      <c r="AJ10" s="236"/>
      <c r="AK10" s="236"/>
      <c r="AL10" s="236"/>
      <c r="AM10" s="236"/>
      <c r="AN10" s="236"/>
      <c r="AO10" s="236"/>
      <c r="AP10" s="286"/>
      <c r="AQ10" s="50">
        <v>4</v>
      </c>
      <c r="AR10" s="236"/>
      <c r="AS10" s="236"/>
      <c r="AT10" s="236"/>
      <c r="AU10" s="236"/>
      <c r="AV10" s="236"/>
      <c r="AW10" s="236"/>
      <c r="AX10" s="236"/>
      <c r="AY10" s="286"/>
      <c r="AZ10" s="50">
        <v>5</v>
      </c>
      <c r="BA10" s="236"/>
      <c r="BB10" s="236"/>
      <c r="BC10" s="236"/>
      <c r="BD10" s="236"/>
      <c r="BE10" s="236"/>
      <c r="BF10" s="236"/>
      <c r="BG10" s="236"/>
      <c r="BH10" s="286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ht="12.75">
      <c r="A11" s="103" t="s">
        <v>174</v>
      </c>
      <c r="B11" s="418"/>
      <c r="C11" s="418"/>
      <c r="D11" s="419"/>
      <c r="E11" s="577" t="s">
        <v>401</v>
      </c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9"/>
      <c r="AH11" s="568"/>
      <c r="AI11" s="569"/>
      <c r="AJ11" s="569"/>
      <c r="AK11" s="569"/>
      <c r="AL11" s="569"/>
      <c r="AM11" s="569"/>
      <c r="AN11" s="569"/>
      <c r="AO11" s="569"/>
      <c r="AP11" s="570"/>
      <c r="AQ11" s="568"/>
      <c r="AR11" s="569"/>
      <c r="AS11" s="569"/>
      <c r="AT11" s="569"/>
      <c r="AU11" s="569"/>
      <c r="AV11" s="569"/>
      <c r="AW11" s="569"/>
      <c r="AX11" s="569"/>
      <c r="AY11" s="570"/>
      <c r="AZ11" s="568"/>
      <c r="BA11" s="569"/>
      <c r="BB11" s="569"/>
      <c r="BC11" s="569"/>
      <c r="BD11" s="569"/>
      <c r="BE11" s="569"/>
      <c r="BF11" s="569"/>
      <c r="BG11" s="569"/>
      <c r="BH11" s="570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ht="12.75">
      <c r="A12" s="103"/>
      <c r="B12" s="418"/>
      <c r="C12" s="418"/>
      <c r="D12" s="419"/>
      <c r="E12" s="580" t="s">
        <v>402</v>
      </c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2"/>
      <c r="AH12" s="592" t="s">
        <v>437</v>
      </c>
      <c r="AI12" s="593"/>
      <c r="AJ12" s="593"/>
      <c r="AK12" s="593"/>
      <c r="AL12" s="593"/>
      <c r="AM12" s="593"/>
      <c r="AN12" s="593"/>
      <c r="AO12" s="593"/>
      <c r="AP12" s="594"/>
      <c r="AQ12" s="592">
        <v>8</v>
      </c>
      <c r="AR12" s="593"/>
      <c r="AS12" s="593"/>
      <c r="AT12" s="593"/>
      <c r="AU12" s="593"/>
      <c r="AV12" s="593"/>
      <c r="AW12" s="593"/>
      <c r="AX12" s="593"/>
      <c r="AY12" s="594"/>
      <c r="AZ12" s="595">
        <v>8</v>
      </c>
      <c r="BA12" s="593"/>
      <c r="BB12" s="593"/>
      <c r="BC12" s="593"/>
      <c r="BD12" s="593"/>
      <c r="BE12" s="593"/>
      <c r="BF12" s="593"/>
      <c r="BG12" s="593"/>
      <c r="BH12" s="594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ht="12.75">
      <c r="A13" s="103" t="s">
        <v>175</v>
      </c>
      <c r="B13" s="418"/>
      <c r="C13" s="418"/>
      <c r="D13" s="419"/>
      <c r="E13" s="577" t="s">
        <v>403</v>
      </c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9"/>
      <c r="AH13" s="568"/>
      <c r="AI13" s="569"/>
      <c r="AJ13" s="569"/>
      <c r="AK13" s="569"/>
      <c r="AL13" s="569"/>
      <c r="AM13" s="569"/>
      <c r="AN13" s="569"/>
      <c r="AO13" s="569"/>
      <c r="AP13" s="570"/>
      <c r="AQ13" s="568"/>
      <c r="AR13" s="569"/>
      <c r="AS13" s="569"/>
      <c r="AT13" s="569"/>
      <c r="AU13" s="569"/>
      <c r="AV13" s="569"/>
      <c r="AW13" s="569"/>
      <c r="AX13" s="569"/>
      <c r="AY13" s="570"/>
      <c r="AZ13" s="568"/>
      <c r="BA13" s="569"/>
      <c r="BB13" s="569"/>
      <c r="BC13" s="569"/>
      <c r="BD13" s="569"/>
      <c r="BE13" s="569"/>
      <c r="BF13" s="569"/>
      <c r="BG13" s="569"/>
      <c r="BH13" s="570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ht="12.75">
      <c r="A14" s="103" t="s">
        <v>196</v>
      </c>
      <c r="B14" s="418"/>
      <c r="C14" s="418"/>
      <c r="D14" s="419"/>
      <c r="E14" s="234" t="s">
        <v>404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434"/>
      <c r="AH14" s="50" t="s">
        <v>326</v>
      </c>
      <c r="AI14" s="236"/>
      <c r="AJ14" s="236"/>
      <c r="AK14" s="236"/>
      <c r="AL14" s="236"/>
      <c r="AM14" s="236"/>
      <c r="AN14" s="236"/>
      <c r="AO14" s="236"/>
      <c r="AP14" s="286"/>
      <c r="AQ14" s="50">
        <v>5602.58</v>
      </c>
      <c r="AR14" s="236"/>
      <c r="AS14" s="236"/>
      <c r="AT14" s="236"/>
      <c r="AU14" s="236"/>
      <c r="AV14" s="236"/>
      <c r="AW14" s="236"/>
      <c r="AX14" s="236"/>
      <c r="AY14" s="286"/>
      <c r="AZ14" s="50">
        <v>5994.3</v>
      </c>
      <c r="BA14" s="236"/>
      <c r="BB14" s="236"/>
      <c r="BC14" s="236"/>
      <c r="BD14" s="236"/>
      <c r="BE14" s="236"/>
      <c r="BF14" s="236"/>
      <c r="BG14" s="236"/>
      <c r="BH14" s="286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ht="12.75">
      <c r="A15" s="103" t="s">
        <v>197</v>
      </c>
      <c r="B15" s="418"/>
      <c r="C15" s="418"/>
      <c r="D15" s="419"/>
      <c r="E15" s="234" t="s">
        <v>405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434"/>
      <c r="AH15" s="50" t="s">
        <v>253</v>
      </c>
      <c r="AI15" s="236"/>
      <c r="AJ15" s="236"/>
      <c r="AK15" s="236"/>
      <c r="AL15" s="236"/>
      <c r="AM15" s="236"/>
      <c r="AN15" s="236"/>
      <c r="AO15" s="236"/>
      <c r="AP15" s="286"/>
      <c r="AQ15" s="50"/>
      <c r="AR15" s="236"/>
      <c r="AS15" s="236"/>
      <c r="AT15" s="236"/>
      <c r="AU15" s="236"/>
      <c r="AV15" s="236"/>
      <c r="AW15" s="236"/>
      <c r="AX15" s="236"/>
      <c r="AY15" s="286"/>
      <c r="AZ15" s="50"/>
      <c r="BA15" s="236"/>
      <c r="BB15" s="236"/>
      <c r="BC15" s="236"/>
      <c r="BD15" s="236"/>
      <c r="BE15" s="236"/>
      <c r="BF15" s="236"/>
      <c r="BG15" s="236"/>
      <c r="BH15" s="286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ht="12.75">
      <c r="A16" s="89" t="s">
        <v>198</v>
      </c>
      <c r="B16" s="90"/>
      <c r="C16" s="90"/>
      <c r="D16" s="45"/>
      <c r="E16" s="55" t="s">
        <v>406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2"/>
      <c r="AH16" s="192" t="s">
        <v>326</v>
      </c>
      <c r="AI16" s="211"/>
      <c r="AJ16" s="211"/>
      <c r="AK16" s="211"/>
      <c r="AL16" s="211"/>
      <c r="AM16" s="211"/>
      <c r="AN16" s="211"/>
      <c r="AO16" s="211"/>
      <c r="AP16" s="212"/>
      <c r="AQ16" s="192">
        <f>AQ14</f>
        <v>5602.58</v>
      </c>
      <c r="AR16" s="211"/>
      <c r="AS16" s="211"/>
      <c r="AT16" s="211"/>
      <c r="AU16" s="211"/>
      <c r="AV16" s="211"/>
      <c r="AW16" s="211"/>
      <c r="AX16" s="211"/>
      <c r="AY16" s="212"/>
      <c r="AZ16" s="192">
        <f>AZ14</f>
        <v>5994.3</v>
      </c>
      <c r="BA16" s="211"/>
      <c r="BB16" s="211"/>
      <c r="BC16" s="211"/>
      <c r="BD16" s="211"/>
      <c r="BE16" s="211"/>
      <c r="BF16" s="211"/>
      <c r="BG16" s="211"/>
      <c r="BH16" s="212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ht="12.75">
      <c r="A17" s="93"/>
      <c r="B17" s="94"/>
      <c r="C17" s="94"/>
      <c r="D17" s="104"/>
      <c r="E17" s="100" t="s">
        <v>407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101"/>
      <c r="AH17" s="190"/>
      <c r="AI17" s="53"/>
      <c r="AJ17" s="53"/>
      <c r="AK17" s="53"/>
      <c r="AL17" s="53"/>
      <c r="AM17" s="53"/>
      <c r="AN17" s="53"/>
      <c r="AO17" s="53"/>
      <c r="AP17" s="213"/>
      <c r="AQ17" s="190"/>
      <c r="AR17" s="53"/>
      <c r="AS17" s="53"/>
      <c r="AT17" s="53"/>
      <c r="AU17" s="53"/>
      <c r="AV17" s="53"/>
      <c r="AW17" s="53"/>
      <c r="AX17" s="53"/>
      <c r="AY17" s="213"/>
      <c r="AZ17" s="190"/>
      <c r="BA17" s="53"/>
      <c r="BB17" s="53"/>
      <c r="BC17" s="53"/>
      <c r="BD17" s="53"/>
      <c r="BE17" s="53"/>
      <c r="BF17" s="53"/>
      <c r="BG17" s="53"/>
      <c r="BH17" s="213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ht="12.75">
      <c r="A18" s="103" t="s">
        <v>422</v>
      </c>
      <c r="B18" s="418"/>
      <c r="C18" s="418"/>
      <c r="D18" s="419"/>
      <c r="E18" s="234" t="s">
        <v>117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434"/>
      <c r="AH18" s="50"/>
      <c r="AI18" s="236"/>
      <c r="AJ18" s="236"/>
      <c r="AK18" s="236"/>
      <c r="AL18" s="236"/>
      <c r="AM18" s="236"/>
      <c r="AN18" s="236"/>
      <c r="AO18" s="236"/>
      <c r="AP18" s="286"/>
      <c r="AQ18" s="50">
        <v>3.71</v>
      </c>
      <c r="AR18" s="236"/>
      <c r="AS18" s="236"/>
      <c r="AT18" s="236"/>
      <c r="AU18" s="236"/>
      <c r="AV18" s="236"/>
      <c r="AW18" s="236"/>
      <c r="AX18" s="236"/>
      <c r="AY18" s="286"/>
      <c r="AZ18" s="307">
        <v>3.71</v>
      </c>
      <c r="BA18" s="308"/>
      <c r="BB18" s="308"/>
      <c r="BC18" s="308"/>
      <c r="BD18" s="308"/>
      <c r="BE18" s="308"/>
      <c r="BF18" s="308"/>
      <c r="BG18" s="308"/>
      <c r="BH18" s="451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ht="12.75">
      <c r="A19" s="89" t="s">
        <v>423</v>
      </c>
      <c r="B19" s="90"/>
      <c r="C19" s="90"/>
      <c r="D19" s="45"/>
      <c r="E19" s="55" t="s">
        <v>408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2"/>
      <c r="AH19" s="192" t="s">
        <v>326</v>
      </c>
      <c r="AI19" s="211"/>
      <c r="AJ19" s="211"/>
      <c r="AK19" s="211"/>
      <c r="AL19" s="211"/>
      <c r="AM19" s="211"/>
      <c r="AN19" s="211"/>
      <c r="AO19" s="211"/>
      <c r="AP19" s="212"/>
      <c r="AQ19" s="85">
        <v>1.847</v>
      </c>
      <c r="AR19" s="84"/>
      <c r="AS19" s="84"/>
      <c r="AT19" s="84"/>
      <c r="AU19" s="84"/>
      <c r="AV19" s="84"/>
      <c r="AW19" s="84"/>
      <c r="AX19" s="84"/>
      <c r="AY19" s="83"/>
      <c r="AZ19" s="85">
        <v>1.847</v>
      </c>
      <c r="BA19" s="84"/>
      <c r="BB19" s="84"/>
      <c r="BC19" s="84"/>
      <c r="BD19" s="84"/>
      <c r="BE19" s="84"/>
      <c r="BF19" s="84"/>
      <c r="BG19" s="84"/>
      <c r="BH19" s="83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ht="12.75">
      <c r="A20" s="93"/>
      <c r="B20" s="94"/>
      <c r="C20" s="94"/>
      <c r="D20" s="104"/>
      <c r="E20" s="100" t="s">
        <v>409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01"/>
      <c r="AH20" s="190"/>
      <c r="AI20" s="53"/>
      <c r="AJ20" s="53"/>
      <c r="AK20" s="53"/>
      <c r="AL20" s="53"/>
      <c r="AM20" s="53"/>
      <c r="AN20" s="53"/>
      <c r="AO20" s="53"/>
      <c r="AP20" s="213"/>
      <c r="AQ20" s="74"/>
      <c r="AR20" s="75"/>
      <c r="AS20" s="75"/>
      <c r="AT20" s="75"/>
      <c r="AU20" s="75"/>
      <c r="AV20" s="75"/>
      <c r="AW20" s="75"/>
      <c r="AX20" s="75"/>
      <c r="AY20" s="76"/>
      <c r="AZ20" s="74"/>
      <c r="BA20" s="75"/>
      <c r="BB20" s="75"/>
      <c r="BC20" s="75"/>
      <c r="BD20" s="75"/>
      <c r="BE20" s="75"/>
      <c r="BF20" s="75"/>
      <c r="BG20" s="75"/>
      <c r="BH20" s="76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ht="12.75">
      <c r="A21" s="103" t="s">
        <v>424</v>
      </c>
      <c r="B21" s="418"/>
      <c r="C21" s="418"/>
      <c r="D21" s="419"/>
      <c r="E21" s="234" t="s">
        <v>410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434"/>
      <c r="AH21" s="50" t="s">
        <v>326</v>
      </c>
      <c r="AI21" s="236"/>
      <c r="AJ21" s="236"/>
      <c r="AK21" s="236"/>
      <c r="AL21" s="236"/>
      <c r="AM21" s="236"/>
      <c r="AN21" s="236"/>
      <c r="AO21" s="236"/>
      <c r="AP21" s="286"/>
      <c r="AQ21" s="307">
        <v>10347.97</v>
      </c>
      <c r="AR21" s="308"/>
      <c r="AS21" s="308"/>
      <c r="AT21" s="308"/>
      <c r="AU21" s="308"/>
      <c r="AV21" s="308"/>
      <c r="AW21" s="308"/>
      <c r="AX21" s="308"/>
      <c r="AY21" s="451"/>
      <c r="AZ21" s="307">
        <v>11072.33</v>
      </c>
      <c r="BA21" s="308"/>
      <c r="BB21" s="308"/>
      <c r="BC21" s="308"/>
      <c r="BD21" s="308"/>
      <c r="BE21" s="308"/>
      <c r="BF21" s="308"/>
      <c r="BG21" s="308"/>
      <c r="BH21" s="45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ht="12.75">
      <c r="A22" s="89" t="s">
        <v>425</v>
      </c>
      <c r="B22" s="90"/>
      <c r="C22" s="90"/>
      <c r="D22" s="45"/>
      <c r="E22" s="574" t="s">
        <v>411</v>
      </c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6"/>
      <c r="AH22" s="192"/>
      <c r="AI22" s="211"/>
      <c r="AJ22" s="211"/>
      <c r="AK22" s="211"/>
      <c r="AL22" s="211"/>
      <c r="AM22" s="211"/>
      <c r="AN22" s="211"/>
      <c r="AO22" s="211"/>
      <c r="AP22" s="212"/>
      <c r="AQ22" s="192"/>
      <c r="AR22" s="211"/>
      <c r="AS22" s="211"/>
      <c r="AT22" s="211"/>
      <c r="AU22" s="211"/>
      <c r="AV22" s="211"/>
      <c r="AW22" s="211"/>
      <c r="AX22" s="211"/>
      <c r="AY22" s="212"/>
      <c r="AZ22" s="192"/>
      <c r="BA22" s="211"/>
      <c r="BB22" s="211"/>
      <c r="BC22" s="211"/>
      <c r="BD22" s="211"/>
      <c r="BE22" s="211"/>
      <c r="BF22" s="211"/>
      <c r="BG22" s="211"/>
      <c r="BH22" s="21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ht="12.75">
      <c r="A23" s="93"/>
      <c r="B23" s="94"/>
      <c r="C23" s="94"/>
      <c r="D23" s="104"/>
      <c r="E23" s="571" t="s">
        <v>412</v>
      </c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3"/>
      <c r="AH23" s="190"/>
      <c r="AI23" s="53"/>
      <c r="AJ23" s="53"/>
      <c r="AK23" s="53"/>
      <c r="AL23" s="53"/>
      <c r="AM23" s="53"/>
      <c r="AN23" s="53"/>
      <c r="AO23" s="53"/>
      <c r="AP23" s="213"/>
      <c r="AQ23" s="190"/>
      <c r="AR23" s="53"/>
      <c r="AS23" s="53"/>
      <c r="AT23" s="53"/>
      <c r="AU23" s="53"/>
      <c r="AV23" s="53"/>
      <c r="AW23" s="53"/>
      <c r="AX23" s="53"/>
      <c r="AY23" s="213"/>
      <c r="AZ23" s="190"/>
      <c r="BA23" s="53"/>
      <c r="BB23" s="53"/>
      <c r="BC23" s="53"/>
      <c r="BD23" s="53"/>
      <c r="BE23" s="53"/>
      <c r="BF23" s="53"/>
      <c r="BG23" s="53"/>
      <c r="BH23" s="21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ht="12.75">
      <c r="A24" s="103" t="s">
        <v>426</v>
      </c>
      <c r="B24" s="418"/>
      <c r="C24" s="418"/>
      <c r="D24" s="419"/>
      <c r="E24" s="462" t="s">
        <v>413</v>
      </c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4"/>
      <c r="AH24" s="462" t="s">
        <v>253</v>
      </c>
      <c r="AI24" s="463"/>
      <c r="AJ24" s="463"/>
      <c r="AK24" s="463"/>
      <c r="AL24" s="463"/>
      <c r="AM24" s="463"/>
      <c r="AN24" s="463"/>
      <c r="AO24" s="463"/>
      <c r="AP24" s="464"/>
      <c r="AQ24" s="589">
        <v>5.12</v>
      </c>
      <c r="AR24" s="590"/>
      <c r="AS24" s="590"/>
      <c r="AT24" s="590"/>
      <c r="AU24" s="590"/>
      <c r="AV24" s="590"/>
      <c r="AW24" s="590"/>
      <c r="AX24" s="590"/>
      <c r="AY24" s="591"/>
      <c r="AZ24" s="589">
        <v>4.9</v>
      </c>
      <c r="BA24" s="590"/>
      <c r="BB24" s="590"/>
      <c r="BC24" s="590"/>
      <c r="BD24" s="590"/>
      <c r="BE24" s="590"/>
      <c r="BF24" s="590"/>
      <c r="BG24" s="590"/>
      <c r="BH24" s="591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ht="12.75">
      <c r="A25" s="103" t="s">
        <v>427</v>
      </c>
      <c r="B25" s="418"/>
      <c r="C25" s="418"/>
      <c r="D25" s="419"/>
      <c r="E25" s="234" t="s">
        <v>414</v>
      </c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434"/>
      <c r="AH25" s="50" t="s">
        <v>326</v>
      </c>
      <c r="AI25" s="236"/>
      <c r="AJ25" s="236"/>
      <c r="AK25" s="236"/>
      <c r="AL25" s="236"/>
      <c r="AM25" s="236"/>
      <c r="AN25" s="236"/>
      <c r="AO25" s="236"/>
      <c r="AP25" s="286"/>
      <c r="AQ25" s="307">
        <v>861.41</v>
      </c>
      <c r="AR25" s="308"/>
      <c r="AS25" s="308"/>
      <c r="AT25" s="308"/>
      <c r="AU25" s="308"/>
      <c r="AV25" s="308"/>
      <c r="AW25" s="308"/>
      <c r="AX25" s="308"/>
      <c r="AY25" s="451"/>
      <c r="AZ25" s="307">
        <v>857.8</v>
      </c>
      <c r="BA25" s="308"/>
      <c r="BB25" s="308"/>
      <c r="BC25" s="308"/>
      <c r="BD25" s="308"/>
      <c r="BE25" s="308"/>
      <c r="BF25" s="308"/>
      <c r="BG25" s="308"/>
      <c r="BH25" s="451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ht="12.75">
      <c r="A26" s="103" t="s">
        <v>428</v>
      </c>
      <c r="B26" s="418"/>
      <c r="C26" s="418"/>
      <c r="D26" s="419"/>
      <c r="E26" s="568" t="s">
        <v>415</v>
      </c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70"/>
      <c r="AH26" s="50"/>
      <c r="AI26" s="236"/>
      <c r="AJ26" s="236"/>
      <c r="AK26" s="236"/>
      <c r="AL26" s="236"/>
      <c r="AM26" s="236"/>
      <c r="AN26" s="236"/>
      <c r="AO26" s="236"/>
      <c r="AP26" s="286"/>
      <c r="AQ26" s="307"/>
      <c r="AR26" s="308"/>
      <c r="AS26" s="308"/>
      <c r="AT26" s="308"/>
      <c r="AU26" s="308"/>
      <c r="AV26" s="308"/>
      <c r="AW26" s="308"/>
      <c r="AX26" s="308"/>
      <c r="AY26" s="451"/>
      <c r="AZ26" s="307"/>
      <c r="BA26" s="308"/>
      <c r="BB26" s="308"/>
      <c r="BC26" s="308"/>
      <c r="BD26" s="308"/>
      <c r="BE26" s="308"/>
      <c r="BF26" s="308"/>
      <c r="BG26" s="308"/>
      <c r="BH26" s="451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60" ht="12.75">
      <c r="A27" s="103" t="s">
        <v>429</v>
      </c>
      <c r="B27" s="418"/>
      <c r="C27" s="418"/>
      <c r="D27" s="419"/>
      <c r="E27" s="462" t="s">
        <v>413</v>
      </c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4"/>
      <c r="AH27" s="462" t="s">
        <v>253</v>
      </c>
      <c r="AI27" s="463"/>
      <c r="AJ27" s="463"/>
      <c r="AK27" s="463"/>
      <c r="AL27" s="463"/>
      <c r="AM27" s="463"/>
      <c r="AN27" s="463"/>
      <c r="AO27" s="463"/>
      <c r="AP27" s="464"/>
      <c r="AQ27" s="589">
        <v>22.44</v>
      </c>
      <c r="AR27" s="590"/>
      <c r="AS27" s="590"/>
      <c r="AT27" s="590"/>
      <c r="AU27" s="590"/>
      <c r="AV27" s="590"/>
      <c r="AW27" s="590"/>
      <c r="AX27" s="590"/>
      <c r="AY27" s="591"/>
      <c r="AZ27" s="589">
        <v>21.46</v>
      </c>
      <c r="BA27" s="590"/>
      <c r="BB27" s="590"/>
      <c r="BC27" s="590"/>
      <c r="BD27" s="590"/>
      <c r="BE27" s="590"/>
      <c r="BF27" s="590"/>
      <c r="BG27" s="590"/>
      <c r="BH27" s="591"/>
    </row>
    <row r="28" spans="1:60" ht="12.75">
      <c r="A28" s="103" t="s">
        <v>430</v>
      </c>
      <c r="B28" s="418"/>
      <c r="C28" s="418"/>
      <c r="D28" s="419"/>
      <c r="E28" s="234" t="s">
        <v>414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434"/>
      <c r="AH28" s="50" t="s">
        <v>326</v>
      </c>
      <c r="AI28" s="236"/>
      <c r="AJ28" s="236"/>
      <c r="AK28" s="236"/>
      <c r="AL28" s="236"/>
      <c r="AM28" s="236"/>
      <c r="AN28" s="236"/>
      <c r="AO28" s="236"/>
      <c r="AP28" s="286"/>
      <c r="AQ28" s="307">
        <v>3772.62</v>
      </c>
      <c r="AR28" s="308"/>
      <c r="AS28" s="308"/>
      <c r="AT28" s="308"/>
      <c r="AU28" s="308"/>
      <c r="AV28" s="308"/>
      <c r="AW28" s="308"/>
      <c r="AX28" s="308"/>
      <c r="AY28" s="451"/>
      <c r="AZ28" s="307">
        <v>3756.82</v>
      </c>
      <c r="BA28" s="308"/>
      <c r="BB28" s="308"/>
      <c r="BC28" s="308"/>
      <c r="BD28" s="308"/>
      <c r="BE28" s="308"/>
      <c r="BF28" s="308"/>
      <c r="BG28" s="308"/>
      <c r="BH28" s="451"/>
    </row>
    <row r="29" spans="1:60" ht="12.75">
      <c r="A29" s="103" t="s">
        <v>431</v>
      </c>
      <c r="B29" s="418"/>
      <c r="C29" s="418"/>
      <c r="D29" s="419"/>
      <c r="E29" s="568" t="s">
        <v>416</v>
      </c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70"/>
      <c r="AH29" s="50"/>
      <c r="AI29" s="236"/>
      <c r="AJ29" s="236"/>
      <c r="AK29" s="236"/>
      <c r="AL29" s="236"/>
      <c r="AM29" s="236"/>
      <c r="AN29" s="236"/>
      <c r="AO29" s="236"/>
      <c r="AP29" s="286"/>
      <c r="AQ29" s="307"/>
      <c r="AR29" s="308"/>
      <c r="AS29" s="308"/>
      <c r="AT29" s="308"/>
      <c r="AU29" s="308"/>
      <c r="AV29" s="308"/>
      <c r="AW29" s="308"/>
      <c r="AX29" s="308"/>
      <c r="AY29" s="451"/>
      <c r="AZ29" s="307"/>
      <c r="BA29" s="308"/>
      <c r="BB29" s="308"/>
      <c r="BC29" s="308"/>
      <c r="BD29" s="308"/>
      <c r="BE29" s="308"/>
      <c r="BF29" s="308"/>
      <c r="BG29" s="308"/>
      <c r="BH29" s="451"/>
    </row>
    <row r="30" spans="1:60" ht="12.75">
      <c r="A30" s="103" t="s">
        <v>432</v>
      </c>
      <c r="B30" s="418"/>
      <c r="C30" s="418"/>
      <c r="D30" s="419"/>
      <c r="E30" s="462" t="s">
        <v>413</v>
      </c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4"/>
      <c r="AH30" s="462" t="s">
        <v>253</v>
      </c>
      <c r="AI30" s="463"/>
      <c r="AJ30" s="463"/>
      <c r="AK30" s="463"/>
      <c r="AL30" s="463"/>
      <c r="AM30" s="463"/>
      <c r="AN30" s="463"/>
      <c r="AO30" s="463"/>
      <c r="AP30" s="464"/>
      <c r="AQ30" s="589"/>
      <c r="AR30" s="590"/>
      <c r="AS30" s="590"/>
      <c r="AT30" s="590"/>
      <c r="AU30" s="590"/>
      <c r="AV30" s="590"/>
      <c r="AW30" s="590"/>
      <c r="AX30" s="590"/>
      <c r="AY30" s="591"/>
      <c r="AZ30" s="589"/>
      <c r="BA30" s="590"/>
      <c r="BB30" s="590"/>
      <c r="BC30" s="590"/>
      <c r="BD30" s="590"/>
      <c r="BE30" s="590"/>
      <c r="BF30" s="590"/>
      <c r="BG30" s="590"/>
      <c r="BH30" s="591"/>
    </row>
    <row r="31" spans="1:60" ht="12.75">
      <c r="A31" s="103" t="s">
        <v>433</v>
      </c>
      <c r="B31" s="418"/>
      <c r="C31" s="418"/>
      <c r="D31" s="419"/>
      <c r="E31" s="234" t="s">
        <v>414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434"/>
      <c r="AH31" s="50" t="s">
        <v>326</v>
      </c>
      <c r="AI31" s="236"/>
      <c r="AJ31" s="236"/>
      <c r="AK31" s="236"/>
      <c r="AL31" s="236"/>
      <c r="AM31" s="236"/>
      <c r="AN31" s="236"/>
      <c r="AO31" s="236"/>
      <c r="AP31" s="286"/>
      <c r="AQ31" s="307"/>
      <c r="AR31" s="308"/>
      <c r="AS31" s="308"/>
      <c r="AT31" s="308"/>
      <c r="AU31" s="308"/>
      <c r="AV31" s="308"/>
      <c r="AW31" s="308"/>
      <c r="AX31" s="308"/>
      <c r="AY31" s="451"/>
      <c r="AZ31" s="307"/>
      <c r="BA31" s="308"/>
      <c r="BB31" s="308"/>
      <c r="BC31" s="308"/>
      <c r="BD31" s="308"/>
      <c r="BE31" s="308"/>
      <c r="BF31" s="308"/>
      <c r="BG31" s="308"/>
      <c r="BH31" s="451"/>
    </row>
    <row r="32" spans="1:60" ht="12.75">
      <c r="A32" s="103" t="s">
        <v>434</v>
      </c>
      <c r="B32" s="418"/>
      <c r="C32" s="418"/>
      <c r="D32" s="419"/>
      <c r="E32" s="568" t="s">
        <v>417</v>
      </c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70"/>
      <c r="AH32" s="50"/>
      <c r="AI32" s="236"/>
      <c r="AJ32" s="236"/>
      <c r="AK32" s="236"/>
      <c r="AL32" s="236"/>
      <c r="AM32" s="236"/>
      <c r="AN32" s="236"/>
      <c r="AO32" s="236"/>
      <c r="AP32" s="286"/>
      <c r="AQ32" s="307"/>
      <c r="AR32" s="308"/>
      <c r="AS32" s="308"/>
      <c r="AT32" s="308"/>
      <c r="AU32" s="308"/>
      <c r="AV32" s="308"/>
      <c r="AW32" s="308"/>
      <c r="AX32" s="308"/>
      <c r="AY32" s="451"/>
      <c r="AZ32" s="307"/>
      <c r="BA32" s="308"/>
      <c r="BB32" s="308"/>
      <c r="BC32" s="308"/>
      <c r="BD32" s="308"/>
      <c r="BE32" s="308"/>
      <c r="BF32" s="308"/>
      <c r="BG32" s="308"/>
      <c r="BH32" s="451"/>
    </row>
    <row r="33" spans="1:60" ht="12.75">
      <c r="A33" s="103" t="s">
        <v>661</v>
      </c>
      <c r="B33" s="418"/>
      <c r="C33" s="418"/>
      <c r="D33" s="419"/>
      <c r="E33" s="462" t="s">
        <v>413</v>
      </c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4"/>
      <c r="AH33" s="462" t="s">
        <v>253</v>
      </c>
      <c r="AI33" s="463"/>
      <c r="AJ33" s="463"/>
      <c r="AK33" s="463"/>
      <c r="AL33" s="463"/>
      <c r="AM33" s="463"/>
      <c r="AN33" s="463"/>
      <c r="AO33" s="463"/>
      <c r="AP33" s="464"/>
      <c r="AQ33" s="589"/>
      <c r="AR33" s="590"/>
      <c r="AS33" s="590"/>
      <c r="AT33" s="590"/>
      <c r="AU33" s="590"/>
      <c r="AV33" s="590"/>
      <c r="AW33" s="590"/>
      <c r="AX33" s="590"/>
      <c r="AY33" s="591"/>
      <c r="AZ33" s="589"/>
      <c r="BA33" s="590"/>
      <c r="BB33" s="590"/>
      <c r="BC33" s="590"/>
      <c r="BD33" s="590"/>
      <c r="BE33" s="590"/>
      <c r="BF33" s="590"/>
      <c r="BG33" s="590"/>
      <c r="BH33" s="591"/>
    </row>
    <row r="34" spans="1:60" ht="12.75">
      <c r="A34" s="103" t="s">
        <v>662</v>
      </c>
      <c r="B34" s="418"/>
      <c r="C34" s="418"/>
      <c r="D34" s="419"/>
      <c r="E34" s="234" t="s">
        <v>414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434"/>
      <c r="AH34" s="50" t="s">
        <v>326</v>
      </c>
      <c r="AI34" s="236"/>
      <c r="AJ34" s="236"/>
      <c r="AK34" s="236"/>
      <c r="AL34" s="236"/>
      <c r="AM34" s="236"/>
      <c r="AN34" s="236"/>
      <c r="AO34" s="236"/>
      <c r="AP34" s="286"/>
      <c r="AQ34" s="307"/>
      <c r="AR34" s="308"/>
      <c r="AS34" s="308"/>
      <c r="AT34" s="308"/>
      <c r="AU34" s="308"/>
      <c r="AV34" s="308"/>
      <c r="AW34" s="308"/>
      <c r="AX34" s="308"/>
      <c r="AY34" s="451"/>
      <c r="AZ34" s="307"/>
      <c r="BA34" s="308"/>
      <c r="BB34" s="308"/>
      <c r="BC34" s="308"/>
      <c r="BD34" s="308"/>
      <c r="BE34" s="308"/>
      <c r="BF34" s="308"/>
      <c r="BG34" s="308"/>
      <c r="BH34" s="451"/>
    </row>
    <row r="35" spans="1:60" ht="12.75">
      <c r="A35" s="89" t="s">
        <v>435</v>
      </c>
      <c r="B35" s="90"/>
      <c r="C35" s="90"/>
      <c r="D35" s="45"/>
      <c r="E35" s="565" t="s">
        <v>418</v>
      </c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7"/>
      <c r="AH35" s="192"/>
      <c r="AI35" s="211"/>
      <c r="AJ35" s="211"/>
      <c r="AK35" s="211"/>
      <c r="AL35" s="211"/>
      <c r="AM35" s="211"/>
      <c r="AN35" s="211"/>
      <c r="AO35" s="211"/>
      <c r="AP35" s="212"/>
      <c r="AQ35" s="555"/>
      <c r="AR35" s="556"/>
      <c r="AS35" s="556"/>
      <c r="AT35" s="556"/>
      <c r="AU35" s="556"/>
      <c r="AV35" s="556"/>
      <c r="AW35" s="556"/>
      <c r="AX35" s="556"/>
      <c r="AY35" s="557"/>
      <c r="AZ35" s="555"/>
      <c r="BA35" s="556"/>
      <c r="BB35" s="556"/>
      <c r="BC35" s="556"/>
      <c r="BD35" s="556"/>
      <c r="BE35" s="556"/>
      <c r="BF35" s="556"/>
      <c r="BG35" s="556"/>
      <c r="BH35" s="557"/>
    </row>
    <row r="36" spans="1:60" ht="12.75">
      <c r="A36" s="93"/>
      <c r="B36" s="94"/>
      <c r="C36" s="94"/>
      <c r="D36" s="104"/>
      <c r="E36" s="562" t="s">
        <v>419</v>
      </c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4"/>
      <c r="AH36" s="190"/>
      <c r="AI36" s="53"/>
      <c r="AJ36" s="53"/>
      <c r="AK36" s="53"/>
      <c r="AL36" s="53"/>
      <c r="AM36" s="53"/>
      <c r="AN36" s="53"/>
      <c r="AO36" s="53"/>
      <c r="AP36" s="213"/>
      <c r="AQ36" s="559"/>
      <c r="AR36" s="560"/>
      <c r="AS36" s="560"/>
      <c r="AT36" s="560"/>
      <c r="AU36" s="560"/>
      <c r="AV36" s="560"/>
      <c r="AW36" s="560"/>
      <c r="AX36" s="560"/>
      <c r="AY36" s="561"/>
      <c r="AZ36" s="559"/>
      <c r="BA36" s="560"/>
      <c r="BB36" s="560"/>
      <c r="BC36" s="560"/>
      <c r="BD36" s="560"/>
      <c r="BE36" s="560"/>
      <c r="BF36" s="560"/>
      <c r="BG36" s="560"/>
      <c r="BH36" s="561"/>
    </row>
    <row r="37" spans="1:60" ht="12.75">
      <c r="A37" s="103" t="s">
        <v>663</v>
      </c>
      <c r="B37" s="418"/>
      <c r="C37" s="418"/>
      <c r="D37" s="419"/>
      <c r="E37" s="462" t="s">
        <v>413</v>
      </c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4"/>
      <c r="AH37" s="462" t="s">
        <v>253</v>
      </c>
      <c r="AI37" s="463"/>
      <c r="AJ37" s="463"/>
      <c r="AK37" s="463"/>
      <c r="AL37" s="463"/>
      <c r="AM37" s="463"/>
      <c r="AN37" s="463"/>
      <c r="AO37" s="463"/>
      <c r="AP37" s="464"/>
      <c r="AQ37" s="589">
        <v>10.87</v>
      </c>
      <c r="AR37" s="590"/>
      <c r="AS37" s="590"/>
      <c r="AT37" s="590"/>
      <c r="AU37" s="590"/>
      <c r="AV37" s="590"/>
      <c r="AW37" s="590"/>
      <c r="AX37" s="590"/>
      <c r="AY37" s="591"/>
      <c r="AZ37" s="589">
        <v>10.39</v>
      </c>
      <c r="BA37" s="590"/>
      <c r="BB37" s="590"/>
      <c r="BC37" s="590"/>
      <c r="BD37" s="590"/>
      <c r="BE37" s="590"/>
      <c r="BF37" s="590"/>
      <c r="BG37" s="590"/>
      <c r="BH37" s="591"/>
    </row>
    <row r="38" spans="1:60" ht="12.75">
      <c r="A38" s="103" t="s">
        <v>436</v>
      </c>
      <c r="B38" s="418"/>
      <c r="C38" s="418"/>
      <c r="D38" s="419"/>
      <c r="E38" s="234" t="s">
        <v>414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434"/>
      <c r="AH38" s="50" t="s">
        <v>326</v>
      </c>
      <c r="AI38" s="236"/>
      <c r="AJ38" s="236"/>
      <c r="AK38" s="236"/>
      <c r="AL38" s="236"/>
      <c r="AM38" s="236"/>
      <c r="AN38" s="236"/>
      <c r="AO38" s="236"/>
      <c r="AP38" s="286"/>
      <c r="AQ38" s="307">
        <v>1826.85</v>
      </c>
      <c r="AR38" s="308"/>
      <c r="AS38" s="308"/>
      <c r="AT38" s="308"/>
      <c r="AU38" s="308"/>
      <c r="AV38" s="308"/>
      <c r="AW38" s="308"/>
      <c r="AX38" s="308"/>
      <c r="AY38" s="451"/>
      <c r="AZ38" s="307">
        <v>1819.2</v>
      </c>
      <c r="BA38" s="308"/>
      <c r="BB38" s="308"/>
      <c r="BC38" s="308"/>
      <c r="BD38" s="308"/>
      <c r="BE38" s="308"/>
      <c r="BF38" s="308"/>
      <c r="BG38" s="308"/>
      <c r="BH38" s="451"/>
    </row>
    <row r="39" spans="1:60" ht="12.75">
      <c r="A39" s="89" t="s">
        <v>664</v>
      </c>
      <c r="B39" s="90"/>
      <c r="C39" s="90"/>
      <c r="D39" s="45"/>
      <c r="E39" s="55" t="s">
        <v>420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2"/>
      <c r="AH39" s="192" t="s">
        <v>326</v>
      </c>
      <c r="AI39" s="211"/>
      <c r="AJ39" s="211"/>
      <c r="AK39" s="211"/>
      <c r="AL39" s="211"/>
      <c r="AM39" s="211"/>
      <c r="AN39" s="211"/>
      <c r="AO39" s="211"/>
      <c r="AP39" s="212"/>
      <c r="AQ39" s="555">
        <f>AQ21+AQ25+AQ28+AQ38</f>
        <v>16808.85</v>
      </c>
      <c r="AR39" s="556"/>
      <c r="AS39" s="556"/>
      <c r="AT39" s="556"/>
      <c r="AU39" s="556"/>
      <c r="AV39" s="556"/>
      <c r="AW39" s="556"/>
      <c r="AX39" s="556"/>
      <c r="AY39" s="557"/>
      <c r="AZ39" s="555">
        <f>AZ21+AZ25+AZ28+AZ38</f>
        <v>17506.149999999998</v>
      </c>
      <c r="BA39" s="556"/>
      <c r="BB39" s="556"/>
      <c r="BC39" s="556"/>
      <c r="BD39" s="556"/>
      <c r="BE39" s="556"/>
      <c r="BF39" s="556"/>
      <c r="BG39" s="556"/>
      <c r="BH39" s="557"/>
    </row>
    <row r="40" spans="1:60" ht="12.75">
      <c r="A40" s="93"/>
      <c r="B40" s="94"/>
      <c r="C40" s="94"/>
      <c r="D40" s="104"/>
      <c r="E40" s="100" t="s">
        <v>421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01"/>
      <c r="AH40" s="190"/>
      <c r="AI40" s="53"/>
      <c r="AJ40" s="53"/>
      <c r="AK40" s="53"/>
      <c r="AL40" s="53"/>
      <c r="AM40" s="53"/>
      <c r="AN40" s="53"/>
      <c r="AO40" s="53"/>
      <c r="AP40" s="213"/>
      <c r="AQ40" s="559"/>
      <c r="AR40" s="560"/>
      <c r="AS40" s="560"/>
      <c r="AT40" s="560"/>
      <c r="AU40" s="560"/>
      <c r="AV40" s="560"/>
      <c r="AW40" s="560"/>
      <c r="AX40" s="560"/>
      <c r="AY40" s="561"/>
      <c r="AZ40" s="559"/>
      <c r="BA40" s="560"/>
      <c r="BB40" s="560"/>
      <c r="BC40" s="560"/>
      <c r="BD40" s="560"/>
      <c r="BE40" s="560"/>
      <c r="BF40" s="560"/>
      <c r="BG40" s="560"/>
      <c r="BH40" s="561"/>
    </row>
    <row r="41" spans="1:60" ht="12.75">
      <c r="A41" s="89" t="s">
        <v>176</v>
      </c>
      <c r="B41" s="90"/>
      <c r="C41" s="90"/>
      <c r="D41" s="45"/>
      <c r="E41" s="552" t="s">
        <v>438</v>
      </c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4"/>
      <c r="AH41" s="512"/>
      <c r="AI41" s="513"/>
      <c r="AJ41" s="513"/>
      <c r="AK41" s="513"/>
      <c r="AL41" s="513"/>
      <c r="AM41" s="513"/>
      <c r="AN41" s="513"/>
      <c r="AO41" s="513"/>
      <c r="AP41" s="514"/>
      <c r="AQ41" s="558">
        <f>AQ45</f>
        <v>1613.65</v>
      </c>
      <c r="AR41" s="584"/>
      <c r="AS41" s="584"/>
      <c r="AT41" s="584"/>
      <c r="AU41" s="584"/>
      <c r="AV41" s="584"/>
      <c r="AW41" s="584"/>
      <c r="AX41" s="584"/>
      <c r="AY41" s="585"/>
      <c r="AZ41" s="558">
        <f>AZ45</f>
        <v>1680.59</v>
      </c>
      <c r="BA41" s="584"/>
      <c r="BB41" s="584"/>
      <c r="BC41" s="584"/>
      <c r="BD41" s="584"/>
      <c r="BE41" s="584"/>
      <c r="BF41" s="584"/>
      <c r="BG41" s="584"/>
      <c r="BH41" s="585"/>
    </row>
    <row r="42" spans="1:60" ht="12.75">
      <c r="A42" s="93"/>
      <c r="B42" s="94"/>
      <c r="C42" s="94"/>
      <c r="D42" s="104"/>
      <c r="E42" s="549" t="s">
        <v>439</v>
      </c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0"/>
      <c r="AE42" s="550"/>
      <c r="AF42" s="550"/>
      <c r="AG42" s="551"/>
      <c r="AH42" s="546"/>
      <c r="AI42" s="547"/>
      <c r="AJ42" s="547"/>
      <c r="AK42" s="547"/>
      <c r="AL42" s="547"/>
      <c r="AM42" s="547"/>
      <c r="AN42" s="547"/>
      <c r="AO42" s="547"/>
      <c r="AP42" s="548"/>
      <c r="AQ42" s="586"/>
      <c r="AR42" s="587"/>
      <c r="AS42" s="587"/>
      <c r="AT42" s="587"/>
      <c r="AU42" s="587"/>
      <c r="AV42" s="587"/>
      <c r="AW42" s="587"/>
      <c r="AX42" s="587"/>
      <c r="AY42" s="588"/>
      <c r="AZ42" s="586"/>
      <c r="BA42" s="587"/>
      <c r="BB42" s="587"/>
      <c r="BC42" s="587"/>
      <c r="BD42" s="587"/>
      <c r="BE42" s="587"/>
      <c r="BF42" s="587"/>
      <c r="BG42" s="587"/>
      <c r="BH42" s="588"/>
    </row>
    <row r="43" spans="1:60" ht="12.75">
      <c r="A43" s="103" t="s">
        <v>322</v>
      </c>
      <c r="B43" s="418"/>
      <c r="C43" s="418"/>
      <c r="D43" s="419"/>
      <c r="E43" s="234" t="s">
        <v>440</v>
      </c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434"/>
      <c r="AH43" s="50" t="s">
        <v>328</v>
      </c>
      <c r="AI43" s="236"/>
      <c r="AJ43" s="236"/>
      <c r="AK43" s="236"/>
      <c r="AL43" s="236"/>
      <c r="AM43" s="236"/>
      <c r="AN43" s="236"/>
      <c r="AO43" s="236"/>
      <c r="AP43" s="286"/>
      <c r="AQ43" s="307"/>
      <c r="AR43" s="308"/>
      <c r="AS43" s="308"/>
      <c r="AT43" s="308"/>
      <c r="AU43" s="308"/>
      <c r="AV43" s="308"/>
      <c r="AW43" s="308"/>
      <c r="AX43" s="308"/>
      <c r="AY43" s="451"/>
      <c r="AZ43" s="50"/>
      <c r="BA43" s="236"/>
      <c r="BB43" s="236"/>
      <c r="BC43" s="236"/>
      <c r="BD43" s="236"/>
      <c r="BE43" s="236"/>
      <c r="BF43" s="236"/>
      <c r="BG43" s="236"/>
      <c r="BH43" s="286"/>
    </row>
    <row r="44" spans="1:60" ht="12.75">
      <c r="A44" s="103" t="s">
        <v>323</v>
      </c>
      <c r="B44" s="418"/>
      <c r="C44" s="418"/>
      <c r="D44" s="419"/>
      <c r="E44" s="234" t="s">
        <v>441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434"/>
      <c r="AH44" s="50" t="s">
        <v>328</v>
      </c>
      <c r="AI44" s="236"/>
      <c r="AJ44" s="236"/>
      <c r="AK44" s="236"/>
      <c r="AL44" s="236"/>
      <c r="AM44" s="236"/>
      <c r="AN44" s="236"/>
      <c r="AO44" s="236"/>
      <c r="AP44" s="286"/>
      <c r="AQ44" s="307"/>
      <c r="AR44" s="308"/>
      <c r="AS44" s="308"/>
      <c r="AT44" s="308"/>
      <c r="AU44" s="308"/>
      <c r="AV44" s="308"/>
      <c r="AW44" s="308"/>
      <c r="AX44" s="308"/>
      <c r="AY44" s="451"/>
      <c r="AZ44" s="50"/>
      <c r="BA44" s="236"/>
      <c r="BB44" s="236"/>
      <c r="BC44" s="236"/>
      <c r="BD44" s="236"/>
      <c r="BE44" s="236"/>
      <c r="BF44" s="236"/>
      <c r="BG44" s="236"/>
      <c r="BH44" s="286"/>
    </row>
    <row r="45" spans="1:60" ht="12.75">
      <c r="A45" s="103" t="s">
        <v>453</v>
      </c>
      <c r="B45" s="418"/>
      <c r="C45" s="418"/>
      <c r="D45" s="419"/>
      <c r="E45" s="234" t="s">
        <v>442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434"/>
      <c r="AH45" s="50" t="s">
        <v>328</v>
      </c>
      <c r="AI45" s="236"/>
      <c r="AJ45" s="236"/>
      <c r="AK45" s="236"/>
      <c r="AL45" s="236"/>
      <c r="AM45" s="236"/>
      <c r="AN45" s="236"/>
      <c r="AO45" s="236"/>
      <c r="AP45" s="286"/>
      <c r="AQ45" s="307">
        <v>1613.65</v>
      </c>
      <c r="AR45" s="308"/>
      <c r="AS45" s="308"/>
      <c r="AT45" s="308"/>
      <c r="AU45" s="308"/>
      <c r="AV45" s="308"/>
      <c r="AW45" s="308"/>
      <c r="AX45" s="308"/>
      <c r="AY45" s="451"/>
      <c r="AZ45" s="307">
        <v>1680.59</v>
      </c>
      <c r="BA45" s="308"/>
      <c r="BB45" s="308"/>
      <c r="BC45" s="308"/>
      <c r="BD45" s="308"/>
      <c r="BE45" s="308"/>
      <c r="BF45" s="308"/>
      <c r="BG45" s="308"/>
      <c r="BH45" s="451"/>
    </row>
    <row r="46" spans="1:60" ht="12.75">
      <c r="A46" s="89" t="s">
        <v>177</v>
      </c>
      <c r="B46" s="90"/>
      <c r="C46" s="90"/>
      <c r="D46" s="45"/>
      <c r="E46" s="552" t="s">
        <v>443</v>
      </c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4"/>
      <c r="AH46" s="512"/>
      <c r="AI46" s="513"/>
      <c r="AJ46" s="513"/>
      <c r="AK46" s="513"/>
      <c r="AL46" s="513"/>
      <c r="AM46" s="513"/>
      <c r="AN46" s="513"/>
      <c r="AO46" s="513"/>
      <c r="AP46" s="514"/>
      <c r="AQ46" s="512"/>
      <c r="AR46" s="513"/>
      <c r="AS46" s="513"/>
      <c r="AT46" s="513"/>
      <c r="AU46" s="513"/>
      <c r="AV46" s="513"/>
      <c r="AW46" s="513"/>
      <c r="AX46" s="513"/>
      <c r="AY46" s="514"/>
      <c r="AZ46" s="512"/>
      <c r="BA46" s="513"/>
      <c r="BB46" s="513"/>
      <c r="BC46" s="513"/>
      <c r="BD46" s="513"/>
      <c r="BE46" s="513"/>
      <c r="BF46" s="513"/>
      <c r="BG46" s="513"/>
      <c r="BH46" s="514"/>
    </row>
    <row r="47" spans="1:60" ht="12.75">
      <c r="A47" s="93"/>
      <c r="B47" s="94"/>
      <c r="C47" s="94"/>
      <c r="D47" s="104"/>
      <c r="E47" s="549" t="s">
        <v>444</v>
      </c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1"/>
      <c r="AH47" s="546"/>
      <c r="AI47" s="547"/>
      <c r="AJ47" s="547"/>
      <c r="AK47" s="547"/>
      <c r="AL47" s="547"/>
      <c r="AM47" s="547"/>
      <c r="AN47" s="547"/>
      <c r="AO47" s="547"/>
      <c r="AP47" s="548"/>
      <c r="AQ47" s="546"/>
      <c r="AR47" s="547"/>
      <c r="AS47" s="547"/>
      <c r="AT47" s="547"/>
      <c r="AU47" s="547"/>
      <c r="AV47" s="547"/>
      <c r="AW47" s="547"/>
      <c r="AX47" s="547"/>
      <c r="AY47" s="548"/>
      <c r="AZ47" s="546"/>
      <c r="BA47" s="547"/>
      <c r="BB47" s="547"/>
      <c r="BC47" s="547"/>
      <c r="BD47" s="547"/>
      <c r="BE47" s="547"/>
      <c r="BF47" s="547"/>
      <c r="BG47" s="547"/>
      <c r="BH47" s="548"/>
    </row>
    <row r="48" spans="1:60" ht="12.75">
      <c r="A48" s="89" t="s">
        <v>273</v>
      </c>
      <c r="B48" s="90"/>
      <c r="C48" s="90"/>
      <c r="D48" s="45"/>
      <c r="E48" s="55" t="s">
        <v>445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2"/>
      <c r="AH48" s="192" t="s">
        <v>437</v>
      </c>
      <c r="AI48" s="211"/>
      <c r="AJ48" s="211"/>
      <c r="AK48" s="211"/>
      <c r="AL48" s="211"/>
      <c r="AM48" s="211"/>
      <c r="AN48" s="211"/>
      <c r="AO48" s="211"/>
      <c r="AP48" s="212"/>
      <c r="AQ48" s="192"/>
      <c r="AR48" s="211"/>
      <c r="AS48" s="211"/>
      <c r="AT48" s="211"/>
      <c r="AU48" s="211"/>
      <c r="AV48" s="211"/>
      <c r="AW48" s="211"/>
      <c r="AX48" s="211"/>
      <c r="AY48" s="212"/>
      <c r="AZ48" s="192"/>
      <c r="BA48" s="211"/>
      <c r="BB48" s="211"/>
      <c r="BC48" s="211"/>
      <c r="BD48" s="211"/>
      <c r="BE48" s="211"/>
      <c r="BF48" s="211"/>
      <c r="BG48" s="211"/>
      <c r="BH48" s="212"/>
    </row>
    <row r="49" spans="1:60" ht="12.75">
      <c r="A49" s="93"/>
      <c r="B49" s="94"/>
      <c r="C49" s="94"/>
      <c r="D49" s="104"/>
      <c r="E49" s="100" t="s">
        <v>446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1"/>
      <c r="AH49" s="190"/>
      <c r="AI49" s="53"/>
      <c r="AJ49" s="53"/>
      <c r="AK49" s="53"/>
      <c r="AL49" s="53"/>
      <c r="AM49" s="53"/>
      <c r="AN49" s="53"/>
      <c r="AO49" s="53"/>
      <c r="AP49" s="213"/>
      <c r="AQ49" s="190"/>
      <c r="AR49" s="53"/>
      <c r="AS49" s="53"/>
      <c r="AT49" s="53"/>
      <c r="AU49" s="53"/>
      <c r="AV49" s="53"/>
      <c r="AW49" s="53"/>
      <c r="AX49" s="53"/>
      <c r="AY49" s="213"/>
      <c r="AZ49" s="190"/>
      <c r="BA49" s="53"/>
      <c r="BB49" s="53"/>
      <c r="BC49" s="53"/>
      <c r="BD49" s="53"/>
      <c r="BE49" s="53"/>
      <c r="BF49" s="53"/>
      <c r="BG49" s="53"/>
      <c r="BH49" s="213"/>
    </row>
    <row r="50" spans="1:60" ht="12.75">
      <c r="A50" s="103" t="s">
        <v>279</v>
      </c>
      <c r="B50" s="418"/>
      <c r="C50" s="418"/>
      <c r="D50" s="419"/>
      <c r="E50" s="234" t="s">
        <v>447</v>
      </c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434"/>
      <c r="AH50" s="50" t="s">
        <v>326</v>
      </c>
      <c r="AI50" s="236"/>
      <c r="AJ50" s="236"/>
      <c r="AK50" s="236"/>
      <c r="AL50" s="236"/>
      <c r="AM50" s="236"/>
      <c r="AN50" s="236"/>
      <c r="AO50" s="236"/>
      <c r="AP50" s="286"/>
      <c r="AQ50" s="50"/>
      <c r="AR50" s="236"/>
      <c r="AS50" s="236"/>
      <c r="AT50" s="236"/>
      <c r="AU50" s="236"/>
      <c r="AV50" s="236"/>
      <c r="AW50" s="236"/>
      <c r="AX50" s="236"/>
      <c r="AY50" s="286"/>
      <c r="AZ50" s="50"/>
      <c r="BA50" s="236"/>
      <c r="BB50" s="236"/>
      <c r="BC50" s="236"/>
      <c r="BD50" s="236"/>
      <c r="BE50" s="236"/>
      <c r="BF50" s="236"/>
      <c r="BG50" s="236"/>
      <c r="BH50" s="286"/>
    </row>
    <row r="51" spans="1:60" ht="12.75">
      <c r="A51" s="103" t="s">
        <v>280</v>
      </c>
      <c r="B51" s="418"/>
      <c r="C51" s="418"/>
      <c r="D51" s="419"/>
      <c r="E51" s="234" t="s">
        <v>440</v>
      </c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434"/>
      <c r="AH51" s="50" t="s">
        <v>328</v>
      </c>
      <c r="AI51" s="236"/>
      <c r="AJ51" s="236"/>
      <c r="AK51" s="236"/>
      <c r="AL51" s="236"/>
      <c r="AM51" s="236"/>
      <c r="AN51" s="236"/>
      <c r="AO51" s="236"/>
      <c r="AP51" s="286"/>
      <c r="AQ51" s="50"/>
      <c r="AR51" s="236"/>
      <c r="AS51" s="236"/>
      <c r="AT51" s="236"/>
      <c r="AU51" s="236"/>
      <c r="AV51" s="236"/>
      <c r="AW51" s="236"/>
      <c r="AX51" s="236"/>
      <c r="AY51" s="286"/>
      <c r="AZ51" s="50"/>
      <c r="BA51" s="236"/>
      <c r="BB51" s="236"/>
      <c r="BC51" s="236"/>
      <c r="BD51" s="236"/>
      <c r="BE51" s="236"/>
      <c r="BF51" s="236"/>
      <c r="BG51" s="236"/>
      <c r="BH51" s="286"/>
    </row>
    <row r="52" spans="1:60" ht="12.75">
      <c r="A52" s="103" t="s">
        <v>454</v>
      </c>
      <c r="B52" s="418"/>
      <c r="C52" s="418"/>
      <c r="D52" s="419"/>
      <c r="E52" s="234" t="s">
        <v>441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434"/>
      <c r="AH52" s="50" t="s">
        <v>328</v>
      </c>
      <c r="AI52" s="236"/>
      <c r="AJ52" s="236"/>
      <c r="AK52" s="236"/>
      <c r="AL52" s="236"/>
      <c r="AM52" s="236"/>
      <c r="AN52" s="236"/>
      <c r="AO52" s="236"/>
      <c r="AP52" s="286"/>
      <c r="AQ52" s="50"/>
      <c r="AR52" s="236"/>
      <c r="AS52" s="236"/>
      <c r="AT52" s="236"/>
      <c r="AU52" s="236"/>
      <c r="AV52" s="236"/>
      <c r="AW52" s="236"/>
      <c r="AX52" s="236"/>
      <c r="AY52" s="286"/>
      <c r="AZ52" s="50"/>
      <c r="BA52" s="236"/>
      <c r="BB52" s="236"/>
      <c r="BC52" s="236"/>
      <c r="BD52" s="236"/>
      <c r="BE52" s="236"/>
      <c r="BF52" s="236"/>
      <c r="BG52" s="236"/>
      <c r="BH52" s="286"/>
    </row>
    <row r="53" spans="1:60" ht="12.75">
      <c r="A53" s="89" t="s">
        <v>455</v>
      </c>
      <c r="B53" s="90"/>
      <c r="C53" s="90"/>
      <c r="D53" s="45"/>
      <c r="E53" s="55" t="s">
        <v>448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2"/>
      <c r="AH53" s="192" t="s">
        <v>328</v>
      </c>
      <c r="AI53" s="211"/>
      <c r="AJ53" s="211"/>
      <c r="AK53" s="211"/>
      <c r="AL53" s="211"/>
      <c r="AM53" s="211"/>
      <c r="AN53" s="211"/>
      <c r="AO53" s="211"/>
      <c r="AP53" s="212"/>
      <c r="AQ53" s="192"/>
      <c r="AR53" s="211"/>
      <c r="AS53" s="211"/>
      <c r="AT53" s="211"/>
      <c r="AU53" s="211"/>
      <c r="AV53" s="211"/>
      <c r="AW53" s="211"/>
      <c r="AX53" s="211"/>
      <c r="AY53" s="212"/>
      <c r="AZ53" s="192"/>
      <c r="BA53" s="211"/>
      <c r="BB53" s="211"/>
      <c r="BC53" s="211"/>
      <c r="BD53" s="211"/>
      <c r="BE53" s="211"/>
      <c r="BF53" s="211"/>
      <c r="BG53" s="211"/>
      <c r="BH53" s="212"/>
    </row>
    <row r="54" spans="1:60" ht="12.75">
      <c r="A54" s="93"/>
      <c r="B54" s="94"/>
      <c r="C54" s="94"/>
      <c r="D54" s="104"/>
      <c r="E54" s="100" t="s">
        <v>449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101"/>
      <c r="AH54" s="190"/>
      <c r="AI54" s="53"/>
      <c r="AJ54" s="53"/>
      <c r="AK54" s="53"/>
      <c r="AL54" s="53"/>
      <c r="AM54" s="53"/>
      <c r="AN54" s="53"/>
      <c r="AO54" s="53"/>
      <c r="AP54" s="213"/>
      <c r="AQ54" s="190"/>
      <c r="AR54" s="53"/>
      <c r="AS54" s="53"/>
      <c r="AT54" s="53"/>
      <c r="AU54" s="53"/>
      <c r="AV54" s="53"/>
      <c r="AW54" s="53"/>
      <c r="AX54" s="53"/>
      <c r="AY54" s="213"/>
      <c r="AZ54" s="190"/>
      <c r="BA54" s="53"/>
      <c r="BB54" s="53"/>
      <c r="BC54" s="53"/>
      <c r="BD54" s="53"/>
      <c r="BE54" s="53"/>
      <c r="BF54" s="53"/>
      <c r="BG54" s="53"/>
      <c r="BH54" s="213"/>
    </row>
    <row r="55" spans="1:60" ht="13.5" customHeight="1">
      <c r="A55" s="103" t="s">
        <v>178</v>
      </c>
      <c r="B55" s="418"/>
      <c r="C55" s="418"/>
      <c r="D55" s="419"/>
      <c r="E55" s="577" t="s">
        <v>450</v>
      </c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9"/>
      <c r="AH55" s="448"/>
      <c r="AI55" s="449"/>
      <c r="AJ55" s="449"/>
      <c r="AK55" s="449"/>
      <c r="AL55" s="449"/>
      <c r="AM55" s="449"/>
      <c r="AN55" s="449"/>
      <c r="AO55" s="449"/>
      <c r="AP55" s="450"/>
      <c r="AQ55" s="448"/>
      <c r="AR55" s="449"/>
      <c r="AS55" s="449"/>
      <c r="AT55" s="449"/>
      <c r="AU55" s="449"/>
      <c r="AV55" s="449"/>
      <c r="AW55" s="449"/>
      <c r="AX55" s="449"/>
      <c r="AY55" s="450"/>
      <c r="AZ55" s="596"/>
      <c r="BA55" s="597"/>
      <c r="BB55" s="597"/>
      <c r="BC55" s="597"/>
      <c r="BD55" s="597"/>
      <c r="BE55" s="597"/>
      <c r="BF55" s="597"/>
      <c r="BG55" s="597"/>
      <c r="BH55" s="598"/>
    </row>
    <row r="56" spans="1:60" ht="12.75">
      <c r="A56" s="89" t="s">
        <v>199</v>
      </c>
      <c r="B56" s="90"/>
      <c r="C56" s="90"/>
      <c r="D56" s="45"/>
      <c r="E56" s="55" t="s">
        <v>451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2"/>
      <c r="AH56" s="192" t="s">
        <v>437</v>
      </c>
      <c r="AI56" s="211"/>
      <c r="AJ56" s="211"/>
      <c r="AK56" s="211"/>
      <c r="AL56" s="211"/>
      <c r="AM56" s="211"/>
      <c r="AN56" s="211"/>
      <c r="AO56" s="211"/>
      <c r="AP56" s="212"/>
      <c r="AQ56" s="192">
        <f>AQ12</f>
        <v>8</v>
      </c>
      <c r="AR56" s="211"/>
      <c r="AS56" s="211"/>
      <c r="AT56" s="211"/>
      <c r="AU56" s="211"/>
      <c r="AV56" s="211"/>
      <c r="AW56" s="211"/>
      <c r="AX56" s="211"/>
      <c r="AY56" s="212"/>
      <c r="AZ56" s="192">
        <f>AZ12</f>
        <v>8</v>
      </c>
      <c r="BA56" s="211"/>
      <c r="BB56" s="211"/>
      <c r="BC56" s="211"/>
      <c r="BD56" s="211"/>
      <c r="BE56" s="211"/>
      <c r="BF56" s="211"/>
      <c r="BG56" s="211"/>
      <c r="BH56" s="212"/>
    </row>
    <row r="57" spans="1:60" ht="12.75">
      <c r="A57" s="93"/>
      <c r="B57" s="94"/>
      <c r="C57" s="94"/>
      <c r="D57" s="104"/>
      <c r="E57" s="100" t="s">
        <v>452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101"/>
      <c r="AH57" s="190"/>
      <c r="AI57" s="53"/>
      <c r="AJ57" s="53"/>
      <c r="AK57" s="53"/>
      <c r="AL57" s="53"/>
      <c r="AM57" s="53"/>
      <c r="AN57" s="53"/>
      <c r="AO57" s="53"/>
      <c r="AP57" s="213"/>
      <c r="AQ57" s="190"/>
      <c r="AR57" s="53"/>
      <c r="AS57" s="53"/>
      <c r="AT57" s="53"/>
      <c r="AU57" s="53"/>
      <c r="AV57" s="53"/>
      <c r="AW57" s="53"/>
      <c r="AX57" s="53"/>
      <c r="AY57" s="213"/>
      <c r="AZ57" s="190"/>
      <c r="BA57" s="53"/>
      <c r="BB57" s="53"/>
      <c r="BC57" s="53"/>
      <c r="BD57" s="53"/>
      <c r="BE57" s="53"/>
      <c r="BF57" s="53"/>
      <c r="BG57" s="53"/>
      <c r="BH57" s="213"/>
    </row>
    <row r="58" spans="1:137" ht="12.75">
      <c r="A58" s="103" t="s">
        <v>200</v>
      </c>
      <c r="B58" s="418"/>
      <c r="C58" s="418"/>
      <c r="D58" s="419"/>
      <c r="E58" s="234" t="s">
        <v>456</v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434"/>
      <c r="AH58" s="50" t="s">
        <v>326</v>
      </c>
      <c r="AI58" s="236"/>
      <c r="AJ58" s="236"/>
      <c r="AK58" s="236"/>
      <c r="AL58" s="236"/>
      <c r="AM58" s="236"/>
      <c r="AN58" s="236"/>
      <c r="AO58" s="236"/>
      <c r="AP58" s="286"/>
      <c r="AQ58" s="307">
        <f>AQ39</f>
        <v>16808.85</v>
      </c>
      <c r="AR58" s="308"/>
      <c r="AS58" s="308"/>
      <c r="AT58" s="308"/>
      <c r="AU58" s="308"/>
      <c r="AV58" s="308"/>
      <c r="AW58" s="308"/>
      <c r="AX58" s="308"/>
      <c r="AY58" s="451"/>
      <c r="AZ58" s="307">
        <f>AZ39</f>
        <v>17506.149999999998</v>
      </c>
      <c r="BA58" s="308"/>
      <c r="BB58" s="308"/>
      <c r="BC58" s="308"/>
      <c r="BD58" s="308"/>
      <c r="BE58" s="308"/>
      <c r="BF58" s="308"/>
      <c r="BG58" s="308"/>
      <c r="BH58" s="451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 ht="12.75">
      <c r="A59" s="103" t="s">
        <v>201</v>
      </c>
      <c r="B59" s="418"/>
      <c r="C59" s="418"/>
      <c r="D59" s="419"/>
      <c r="E59" s="234" t="s">
        <v>457</v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434"/>
      <c r="AH59" s="50" t="s">
        <v>328</v>
      </c>
      <c r="AI59" s="236"/>
      <c r="AJ59" s="236"/>
      <c r="AK59" s="236"/>
      <c r="AL59" s="236"/>
      <c r="AM59" s="236"/>
      <c r="AN59" s="236"/>
      <c r="AO59" s="236"/>
      <c r="AP59" s="286"/>
      <c r="AQ59" s="307">
        <v>1613.65</v>
      </c>
      <c r="AR59" s="308"/>
      <c r="AS59" s="308"/>
      <c r="AT59" s="308"/>
      <c r="AU59" s="308"/>
      <c r="AV59" s="308"/>
      <c r="AW59" s="308"/>
      <c r="AX59" s="308"/>
      <c r="AY59" s="451"/>
      <c r="AZ59" s="307">
        <v>1680.59</v>
      </c>
      <c r="BA59" s="308"/>
      <c r="BB59" s="308"/>
      <c r="BC59" s="308"/>
      <c r="BD59" s="308"/>
      <c r="BE59" s="308"/>
      <c r="BF59" s="308"/>
      <c r="BG59" s="308"/>
      <c r="BH59" s="451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 ht="12.75">
      <c r="A60" s="103" t="s">
        <v>179</v>
      </c>
      <c r="B60" s="418"/>
      <c r="C60" s="418"/>
      <c r="D60" s="419"/>
      <c r="E60" s="599" t="s">
        <v>458</v>
      </c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1"/>
      <c r="AH60" s="445" t="s">
        <v>328</v>
      </c>
      <c r="AI60" s="446"/>
      <c r="AJ60" s="446"/>
      <c r="AK60" s="446"/>
      <c r="AL60" s="446"/>
      <c r="AM60" s="446"/>
      <c r="AN60" s="446"/>
      <c r="AO60" s="446"/>
      <c r="AP60" s="447"/>
      <c r="AQ60" s="542">
        <f>AQ59</f>
        <v>1613.65</v>
      </c>
      <c r="AR60" s="543"/>
      <c r="AS60" s="543"/>
      <c r="AT60" s="543"/>
      <c r="AU60" s="543"/>
      <c r="AV60" s="543"/>
      <c r="AW60" s="543"/>
      <c r="AX60" s="543"/>
      <c r="AY60" s="544"/>
      <c r="AZ60" s="504">
        <f>AZ59</f>
        <v>1680.59</v>
      </c>
      <c r="BA60" s="505"/>
      <c r="BB60" s="505"/>
      <c r="BC60" s="505"/>
      <c r="BD60" s="505"/>
      <c r="BE60" s="505"/>
      <c r="BF60" s="505"/>
      <c r="BG60" s="505"/>
      <c r="BH60" s="506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 ht="12.75">
      <c r="A61" s="103" t="s">
        <v>180</v>
      </c>
      <c r="B61" s="418"/>
      <c r="C61" s="418"/>
      <c r="D61" s="419"/>
      <c r="E61" s="577" t="s">
        <v>459</v>
      </c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8"/>
      <c r="AD61" s="578"/>
      <c r="AE61" s="578"/>
      <c r="AF61" s="578"/>
      <c r="AG61" s="579"/>
      <c r="AH61" s="448" t="s">
        <v>326</v>
      </c>
      <c r="AI61" s="449"/>
      <c r="AJ61" s="449"/>
      <c r="AK61" s="449"/>
      <c r="AL61" s="449"/>
      <c r="AM61" s="449"/>
      <c r="AN61" s="449"/>
      <c r="AO61" s="449"/>
      <c r="AP61" s="450"/>
      <c r="AQ61" s="596">
        <v>16808.85</v>
      </c>
      <c r="AR61" s="597"/>
      <c r="AS61" s="597"/>
      <c r="AT61" s="597"/>
      <c r="AU61" s="597"/>
      <c r="AV61" s="597"/>
      <c r="AW61" s="597"/>
      <c r="AX61" s="597"/>
      <c r="AY61" s="598"/>
      <c r="AZ61" s="596">
        <v>17506.15</v>
      </c>
      <c r="BA61" s="597"/>
      <c r="BB61" s="597"/>
      <c r="BC61" s="597"/>
      <c r="BD61" s="597"/>
      <c r="BE61" s="597"/>
      <c r="BF61" s="597"/>
      <c r="BG61" s="597"/>
      <c r="BH61" s="598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8:137" ht="12.75"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8:137" ht="12.75"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8:137" ht="12.75"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8:137" ht="12.75"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</sheetData>
  <mergeCells count="234">
    <mergeCell ref="AZ60:BH60"/>
    <mergeCell ref="A61:D61"/>
    <mergeCell ref="E61:AG61"/>
    <mergeCell ref="AH61:AP61"/>
    <mergeCell ref="AQ61:AY61"/>
    <mergeCell ref="AZ61:BH61"/>
    <mergeCell ref="A60:D60"/>
    <mergeCell ref="E60:AG60"/>
    <mergeCell ref="AH60:AP60"/>
    <mergeCell ref="AQ60:AY60"/>
    <mergeCell ref="AZ58:BH58"/>
    <mergeCell ref="A59:D59"/>
    <mergeCell ref="E59:AG59"/>
    <mergeCell ref="AH59:AP59"/>
    <mergeCell ref="AQ59:AY59"/>
    <mergeCell ref="AZ59:BH59"/>
    <mergeCell ref="A58:D58"/>
    <mergeCell ref="E58:AG58"/>
    <mergeCell ref="AH58:AP58"/>
    <mergeCell ref="AQ58:AY58"/>
    <mergeCell ref="AZ55:BH55"/>
    <mergeCell ref="A56:D57"/>
    <mergeCell ref="E56:AG56"/>
    <mergeCell ref="AH56:AP57"/>
    <mergeCell ref="AQ56:AY57"/>
    <mergeCell ref="AZ56:BH57"/>
    <mergeCell ref="E57:AG57"/>
    <mergeCell ref="A55:D55"/>
    <mergeCell ref="E55:AG55"/>
    <mergeCell ref="AH55:AP55"/>
    <mergeCell ref="AZ53:BH54"/>
    <mergeCell ref="E54:AG54"/>
    <mergeCell ref="A52:D52"/>
    <mergeCell ref="E52:AG52"/>
    <mergeCell ref="A53:D54"/>
    <mergeCell ref="E53:AG53"/>
    <mergeCell ref="AH53:AP54"/>
    <mergeCell ref="AQ53:AY54"/>
    <mergeCell ref="AH52:AP52"/>
    <mergeCell ref="AQ52:AY52"/>
    <mergeCell ref="AZ50:BH50"/>
    <mergeCell ref="A51:D51"/>
    <mergeCell ref="E51:AG51"/>
    <mergeCell ref="AH51:AP51"/>
    <mergeCell ref="AQ51:AY51"/>
    <mergeCell ref="AZ51:BH51"/>
    <mergeCell ref="A50:D50"/>
    <mergeCell ref="E50:AG50"/>
    <mergeCell ref="AH50:AP50"/>
    <mergeCell ref="AQ50:AY50"/>
    <mergeCell ref="E47:AG47"/>
    <mergeCell ref="AZ48:BH49"/>
    <mergeCell ref="A48:D49"/>
    <mergeCell ref="E48:AG48"/>
    <mergeCell ref="AH48:AP49"/>
    <mergeCell ref="AQ48:AY49"/>
    <mergeCell ref="E49:AG49"/>
    <mergeCell ref="A46:D47"/>
    <mergeCell ref="E46:AG46"/>
    <mergeCell ref="AZ28:BH28"/>
    <mergeCell ref="A30:D30"/>
    <mergeCell ref="A31:D31"/>
    <mergeCell ref="E31:AG31"/>
    <mergeCell ref="AH31:AP31"/>
    <mergeCell ref="AQ31:AY31"/>
    <mergeCell ref="AZ31:BH31"/>
    <mergeCell ref="A28:D28"/>
    <mergeCell ref="E28:AG28"/>
    <mergeCell ref="AH28:AP28"/>
    <mergeCell ref="AQ28:AY28"/>
    <mergeCell ref="AZ26:BH26"/>
    <mergeCell ref="A27:D27"/>
    <mergeCell ref="E27:AG27"/>
    <mergeCell ref="AH27:AP27"/>
    <mergeCell ref="AQ27:AY27"/>
    <mergeCell ref="AZ27:BH27"/>
    <mergeCell ref="A26:D26"/>
    <mergeCell ref="E26:AG26"/>
    <mergeCell ref="AH26:AP26"/>
    <mergeCell ref="AQ25:AY25"/>
    <mergeCell ref="AQ26:AY26"/>
    <mergeCell ref="AZ25:BH25"/>
    <mergeCell ref="AQ21:AY21"/>
    <mergeCell ref="AZ21:BH21"/>
    <mergeCell ref="AZ24:BH24"/>
    <mergeCell ref="AQ24:AY24"/>
    <mergeCell ref="AZ22:BH23"/>
    <mergeCell ref="AQ22:AY23"/>
    <mergeCell ref="A25:D25"/>
    <mergeCell ref="E25:AG25"/>
    <mergeCell ref="AH25:AP25"/>
    <mergeCell ref="A32:D32"/>
    <mergeCell ref="E32:AG32"/>
    <mergeCell ref="AH32:AP32"/>
    <mergeCell ref="A29:D29"/>
    <mergeCell ref="E29:AG29"/>
    <mergeCell ref="AH29:AP29"/>
    <mergeCell ref="E30:AG30"/>
    <mergeCell ref="A3:BH3"/>
    <mergeCell ref="A8:D8"/>
    <mergeCell ref="E8:AG8"/>
    <mergeCell ref="AQ8:AY8"/>
    <mergeCell ref="AZ8:BH8"/>
    <mergeCell ref="H4:BC4"/>
    <mergeCell ref="H5:BC5"/>
    <mergeCell ref="H6:BC6"/>
    <mergeCell ref="AH8:AP8"/>
    <mergeCell ref="A41:D42"/>
    <mergeCell ref="E41:AG41"/>
    <mergeCell ref="AH41:AP42"/>
    <mergeCell ref="AQ41:AY42"/>
    <mergeCell ref="E42:AG42"/>
    <mergeCell ref="E15:AG15"/>
    <mergeCell ref="A45:D45"/>
    <mergeCell ref="E45:AG45"/>
    <mergeCell ref="AH45:AP45"/>
    <mergeCell ref="A44:D44"/>
    <mergeCell ref="E44:AG44"/>
    <mergeCell ref="AH44:AP44"/>
    <mergeCell ref="A43:D43"/>
    <mergeCell ref="E43:AG43"/>
    <mergeCell ref="AH43:AP43"/>
    <mergeCell ref="AZ9:BH9"/>
    <mergeCell ref="A10:D10"/>
    <mergeCell ref="AQ10:AY10"/>
    <mergeCell ref="AZ10:BH10"/>
    <mergeCell ref="E10:AG10"/>
    <mergeCell ref="E9:AG9"/>
    <mergeCell ref="AH9:AP9"/>
    <mergeCell ref="AH10:AP10"/>
    <mergeCell ref="A9:D9"/>
    <mergeCell ref="AQ9:AY9"/>
    <mergeCell ref="AZ11:BH11"/>
    <mergeCell ref="A12:D12"/>
    <mergeCell ref="AQ12:AY12"/>
    <mergeCell ref="AZ12:BH12"/>
    <mergeCell ref="E11:AG11"/>
    <mergeCell ref="E12:AG12"/>
    <mergeCell ref="AH11:AP11"/>
    <mergeCell ref="AH12:AP12"/>
    <mergeCell ref="A11:D11"/>
    <mergeCell ref="AQ11:AY11"/>
    <mergeCell ref="AZ13:BH13"/>
    <mergeCell ref="A14:D14"/>
    <mergeCell ref="AQ14:AY14"/>
    <mergeCell ref="AZ14:BH14"/>
    <mergeCell ref="E13:AG13"/>
    <mergeCell ref="E14:AG14"/>
    <mergeCell ref="AH13:AP13"/>
    <mergeCell ref="AH14:AP14"/>
    <mergeCell ref="A13:D13"/>
    <mergeCell ref="AQ13:AY13"/>
    <mergeCell ref="AQ15:AY15"/>
    <mergeCell ref="AZ15:BH15"/>
    <mergeCell ref="AH15:AP15"/>
    <mergeCell ref="A16:D17"/>
    <mergeCell ref="E17:AG17"/>
    <mergeCell ref="E16:AG16"/>
    <mergeCell ref="AQ16:AY17"/>
    <mergeCell ref="AZ16:BH17"/>
    <mergeCell ref="AH16:AP17"/>
    <mergeCell ref="A15:D15"/>
    <mergeCell ref="E21:AG21"/>
    <mergeCell ref="A18:D18"/>
    <mergeCell ref="E18:AG18"/>
    <mergeCell ref="AH18:AP18"/>
    <mergeCell ref="A19:D20"/>
    <mergeCell ref="E19:AG19"/>
    <mergeCell ref="A21:D21"/>
    <mergeCell ref="AH21:AP21"/>
    <mergeCell ref="E20:AG20"/>
    <mergeCell ref="A24:D24"/>
    <mergeCell ref="E24:AG24"/>
    <mergeCell ref="AH24:AP24"/>
    <mergeCell ref="E23:AG23"/>
    <mergeCell ref="AH22:AP23"/>
    <mergeCell ref="A22:D23"/>
    <mergeCell ref="E22:AG22"/>
    <mergeCell ref="AZ19:BH20"/>
    <mergeCell ref="AQ19:AY20"/>
    <mergeCell ref="AH19:AP20"/>
    <mergeCell ref="AZ18:BH18"/>
    <mergeCell ref="AQ18:AY18"/>
    <mergeCell ref="AQ29:AY29"/>
    <mergeCell ref="AH33:AP33"/>
    <mergeCell ref="AQ33:AY33"/>
    <mergeCell ref="AZ29:BH29"/>
    <mergeCell ref="AZ32:BH32"/>
    <mergeCell ref="AQ32:AY32"/>
    <mergeCell ref="AH30:AP30"/>
    <mergeCell ref="AQ30:AY30"/>
    <mergeCell ref="AZ30:BH30"/>
    <mergeCell ref="A35:D36"/>
    <mergeCell ref="E35:AG35"/>
    <mergeCell ref="AZ33:BH33"/>
    <mergeCell ref="A34:D34"/>
    <mergeCell ref="E34:AG34"/>
    <mergeCell ref="AH34:AP34"/>
    <mergeCell ref="AQ34:AY34"/>
    <mergeCell ref="AZ34:BH34"/>
    <mergeCell ref="A33:D33"/>
    <mergeCell ref="E33:AG33"/>
    <mergeCell ref="AH37:AP37"/>
    <mergeCell ref="AQ37:AY37"/>
    <mergeCell ref="E36:AG36"/>
    <mergeCell ref="AH35:AP36"/>
    <mergeCell ref="A39:D40"/>
    <mergeCell ref="E39:AG39"/>
    <mergeCell ref="AZ37:BH37"/>
    <mergeCell ref="A38:D38"/>
    <mergeCell ref="E38:AG38"/>
    <mergeCell ref="AH38:AP38"/>
    <mergeCell ref="AQ38:AY38"/>
    <mergeCell ref="AZ38:BH38"/>
    <mergeCell ref="A37:D37"/>
    <mergeCell ref="E37:AG37"/>
    <mergeCell ref="AH39:AP40"/>
    <mergeCell ref="AQ39:AY40"/>
    <mergeCell ref="E40:AG40"/>
    <mergeCell ref="AH46:AP47"/>
    <mergeCell ref="AQ46:AY47"/>
    <mergeCell ref="AQ45:AY45"/>
    <mergeCell ref="AQ44:AY44"/>
    <mergeCell ref="AQ43:AY43"/>
    <mergeCell ref="AZ46:BH47"/>
    <mergeCell ref="AZ35:BH36"/>
    <mergeCell ref="AQ35:AY36"/>
    <mergeCell ref="AZ44:BH44"/>
    <mergeCell ref="AZ45:BH45"/>
    <mergeCell ref="AZ41:BH42"/>
    <mergeCell ref="AZ43:BH43"/>
    <mergeCell ref="AQ55:AY55"/>
    <mergeCell ref="AZ52:BH52"/>
    <mergeCell ref="AZ39:BH40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DX60"/>
  <sheetViews>
    <sheetView view="pageBreakPreview" zoomScaleNormal="120" zoomScaleSheetLayoutView="100" workbookViewId="0" topLeftCell="A16">
      <selection activeCell="AZ20" sqref="AZ20:BH20"/>
    </sheetView>
  </sheetViews>
  <sheetFormatPr defaultColWidth="9.00390625" defaultRowHeight="12.75"/>
  <cols>
    <col min="1" max="16384" width="1.37890625" style="5" customWidth="1"/>
  </cols>
  <sheetData>
    <row r="1" spans="1:7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" t="s">
        <v>460</v>
      </c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8" customFormat="1" ht="15.75">
      <c r="A3" s="188" t="s">
        <v>461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8" customFormat="1" ht="15.75">
      <c r="A4" s="188" t="s">
        <v>118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9" s="8" customFormat="1" ht="15.75">
      <c r="A5" s="16"/>
      <c r="B5" s="16"/>
      <c r="C5" s="188" t="s">
        <v>123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6"/>
      <c r="BE5" s="16"/>
      <c r="BF5" s="16"/>
      <c r="BG5" s="16"/>
      <c r="BH5" s="16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8" customFormat="1" ht="15.75">
      <c r="A6" s="14"/>
      <c r="B6" s="14"/>
      <c r="C6" s="87" t="s">
        <v>109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14"/>
      <c r="BE6" s="14"/>
      <c r="BF6" s="14"/>
      <c r="BG6" s="14"/>
      <c r="BH6" s="14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 t="s">
        <v>328</v>
      </c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4" ht="12.75">
      <c r="A8" s="191" t="s">
        <v>168</v>
      </c>
      <c r="B8" s="191"/>
      <c r="C8" s="191"/>
      <c r="D8" s="191"/>
      <c r="E8" s="191" t="s">
        <v>170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512" t="s">
        <v>64</v>
      </c>
      <c r="AR8" s="513"/>
      <c r="AS8" s="513"/>
      <c r="AT8" s="513"/>
      <c r="AU8" s="513"/>
      <c r="AV8" s="513"/>
      <c r="AW8" s="513"/>
      <c r="AX8" s="513"/>
      <c r="AY8" s="514"/>
      <c r="AZ8" s="512" t="s">
        <v>124</v>
      </c>
      <c r="BA8" s="513"/>
      <c r="BB8" s="513"/>
      <c r="BC8" s="513"/>
      <c r="BD8" s="513"/>
      <c r="BE8" s="513"/>
      <c r="BF8" s="513"/>
      <c r="BG8" s="513"/>
      <c r="BH8" s="514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97" ht="12.75">
      <c r="A9" s="189" t="s">
        <v>169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546"/>
      <c r="AR9" s="547"/>
      <c r="AS9" s="547"/>
      <c r="AT9" s="547"/>
      <c r="AU9" s="547"/>
      <c r="AV9" s="547"/>
      <c r="AW9" s="547"/>
      <c r="AX9" s="547"/>
      <c r="AY9" s="548"/>
      <c r="AZ9" s="546"/>
      <c r="BA9" s="547"/>
      <c r="BB9" s="547"/>
      <c r="BC9" s="547"/>
      <c r="BD9" s="547"/>
      <c r="BE9" s="547"/>
      <c r="BF9" s="547"/>
      <c r="BG9" s="547"/>
      <c r="BH9" s="548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</row>
    <row r="10" spans="1:74" ht="12.75">
      <c r="A10" s="54">
        <v>1</v>
      </c>
      <c r="B10" s="54"/>
      <c r="C10" s="54"/>
      <c r="D10" s="54"/>
      <c r="E10" s="191">
        <v>2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54">
        <v>3</v>
      </c>
      <c r="AR10" s="54"/>
      <c r="AS10" s="54"/>
      <c r="AT10" s="54"/>
      <c r="AU10" s="54"/>
      <c r="AV10" s="54"/>
      <c r="AW10" s="54"/>
      <c r="AX10" s="54"/>
      <c r="AY10" s="54"/>
      <c r="AZ10" s="54">
        <v>4</v>
      </c>
      <c r="BA10" s="54"/>
      <c r="BB10" s="54"/>
      <c r="BC10" s="54"/>
      <c r="BD10" s="54"/>
      <c r="BE10" s="54"/>
      <c r="BF10" s="54"/>
      <c r="BG10" s="54"/>
      <c r="BH10" s="54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ht="13.5">
      <c r="A11" s="229" t="s">
        <v>174</v>
      </c>
      <c r="B11" s="230"/>
      <c r="C11" s="230"/>
      <c r="D11" s="230"/>
      <c r="E11" s="327" t="s">
        <v>462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606"/>
      <c r="AQ11" s="609">
        <f>AQ13+AQ14+AQ15+AQ16</f>
        <v>1987.39</v>
      </c>
      <c r="AR11" s="609"/>
      <c r="AS11" s="609"/>
      <c r="AT11" s="609"/>
      <c r="AU11" s="609"/>
      <c r="AV11" s="609"/>
      <c r="AW11" s="609"/>
      <c r="AX11" s="609"/>
      <c r="AY11" s="610"/>
      <c r="AZ11" s="608">
        <f>AZ13+AZ14+AZ15+AZ16</f>
        <v>1987.39</v>
      </c>
      <c r="BA11" s="609"/>
      <c r="BB11" s="609"/>
      <c r="BC11" s="609"/>
      <c r="BD11" s="609"/>
      <c r="BE11" s="609"/>
      <c r="BF11" s="609"/>
      <c r="BG11" s="609"/>
      <c r="BH11" s="610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ht="13.5">
      <c r="A12" s="331"/>
      <c r="B12" s="332"/>
      <c r="C12" s="332"/>
      <c r="D12" s="332"/>
      <c r="E12" s="246" t="s">
        <v>463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607"/>
      <c r="AQ12" s="612"/>
      <c r="AR12" s="612"/>
      <c r="AS12" s="612"/>
      <c r="AT12" s="612"/>
      <c r="AU12" s="612"/>
      <c r="AV12" s="612"/>
      <c r="AW12" s="612"/>
      <c r="AX12" s="612"/>
      <c r="AY12" s="613"/>
      <c r="AZ12" s="611"/>
      <c r="BA12" s="612"/>
      <c r="BB12" s="612"/>
      <c r="BC12" s="612"/>
      <c r="BD12" s="612"/>
      <c r="BE12" s="612"/>
      <c r="BF12" s="612"/>
      <c r="BG12" s="612"/>
      <c r="BH12" s="613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ht="12.75">
      <c r="A13" s="103"/>
      <c r="B13" s="418"/>
      <c r="C13" s="418"/>
      <c r="D13" s="419"/>
      <c r="E13" s="50" t="s">
        <v>207</v>
      </c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86"/>
      <c r="AQ13" s="307"/>
      <c r="AR13" s="308"/>
      <c r="AS13" s="308"/>
      <c r="AT13" s="308"/>
      <c r="AU13" s="308"/>
      <c r="AV13" s="308"/>
      <c r="AW13" s="308"/>
      <c r="AX13" s="308"/>
      <c r="AY13" s="451"/>
      <c r="AZ13" s="307"/>
      <c r="BA13" s="308"/>
      <c r="BB13" s="308"/>
      <c r="BC13" s="308"/>
      <c r="BD13" s="308"/>
      <c r="BE13" s="308"/>
      <c r="BF13" s="308"/>
      <c r="BG13" s="308"/>
      <c r="BH13" s="451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ht="12.75">
      <c r="A14" s="103"/>
      <c r="B14" s="418"/>
      <c r="C14" s="418"/>
      <c r="D14" s="419"/>
      <c r="E14" s="50" t="s">
        <v>135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86"/>
      <c r="AQ14" s="307"/>
      <c r="AR14" s="308"/>
      <c r="AS14" s="308"/>
      <c r="AT14" s="308"/>
      <c r="AU14" s="308"/>
      <c r="AV14" s="308"/>
      <c r="AW14" s="308"/>
      <c r="AX14" s="308"/>
      <c r="AY14" s="451"/>
      <c r="AZ14" s="307"/>
      <c r="BA14" s="308"/>
      <c r="BB14" s="308"/>
      <c r="BC14" s="308"/>
      <c r="BD14" s="308"/>
      <c r="BE14" s="308"/>
      <c r="BF14" s="308"/>
      <c r="BG14" s="308"/>
      <c r="BH14" s="451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ht="12.75">
      <c r="A15" s="103"/>
      <c r="B15" s="418"/>
      <c r="C15" s="418"/>
      <c r="D15" s="419"/>
      <c r="E15" s="50" t="s">
        <v>136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86"/>
      <c r="AQ15" s="307">
        <v>1896.18</v>
      </c>
      <c r="AR15" s="308"/>
      <c r="AS15" s="308"/>
      <c r="AT15" s="308"/>
      <c r="AU15" s="308"/>
      <c r="AV15" s="308"/>
      <c r="AW15" s="308"/>
      <c r="AX15" s="308"/>
      <c r="AY15" s="451"/>
      <c r="AZ15" s="307">
        <f>AQ15</f>
        <v>1896.18</v>
      </c>
      <c r="BA15" s="308"/>
      <c r="BB15" s="308"/>
      <c r="BC15" s="308"/>
      <c r="BD15" s="308"/>
      <c r="BE15" s="308"/>
      <c r="BF15" s="308"/>
      <c r="BG15" s="308"/>
      <c r="BH15" s="451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ht="12.75">
      <c r="A16" s="103"/>
      <c r="B16" s="418"/>
      <c r="C16" s="418"/>
      <c r="D16" s="419"/>
      <c r="E16" s="50" t="s">
        <v>137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86"/>
      <c r="AQ16" s="307">
        <v>91.21</v>
      </c>
      <c r="AR16" s="308"/>
      <c r="AS16" s="308"/>
      <c r="AT16" s="308"/>
      <c r="AU16" s="308"/>
      <c r="AV16" s="308"/>
      <c r="AW16" s="308"/>
      <c r="AX16" s="308"/>
      <c r="AY16" s="451"/>
      <c r="AZ16" s="307">
        <v>91.21</v>
      </c>
      <c r="BA16" s="308"/>
      <c r="BB16" s="308"/>
      <c r="BC16" s="308"/>
      <c r="BD16" s="308"/>
      <c r="BE16" s="308"/>
      <c r="BF16" s="308"/>
      <c r="BG16" s="308"/>
      <c r="BH16" s="451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ht="13.5">
      <c r="A17" s="261" t="s">
        <v>175</v>
      </c>
      <c r="B17" s="261"/>
      <c r="C17" s="261"/>
      <c r="D17" s="261"/>
      <c r="E17" s="603" t="s">
        <v>464</v>
      </c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2">
        <f>AQ18+AQ19+AQ20+AQ21</f>
        <v>456.86</v>
      </c>
      <c r="AR17" s="602"/>
      <c r="AS17" s="602"/>
      <c r="AT17" s="602"/>
      <c r="AU17" s="602"/>
      <c r="AV17" s="602"/>
      <c r="AW17" s="602"/>
      <c r="AX17" s="602"/>
      <c r="AY17" s="602"/>
      <c r="AZ17" s="602">
        <f>AZ18+AZ19+AZ20+AZ21</f>
        <v>0</v>
      </c>
      <c r="BA17" s="602"/>
      <c r="BB17" s="602"/>
      <c r="BC17" s="602"/>
      <c r="BD17" s="602"/>
      <c r="BE17" s="602"/>
      <c r="BF17" s="602"/>
      <c r="BG17" s="602"/>
      <c r="BH17" s="602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ht="12.75">
      <c r="A18" s="88"/>
      <c r="B18" s="88"/>
      <c r="C18" s="88"/>
      <c r="D18" s="88"/>
      <c r="E18" s="50" t="s">
        <v>207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86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ht="12.75">
      <c r="A19" s="88"/>
      <c r="B19" s="88"/>
      <c r="C19" s="88"/>
      <c r="D19" s="88"/>
      <c r="E19" s="50" t="s">
        <v>135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86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ht="12.75">
      <c r="A20" s="88"/>
      <c r="B20" s="88"/>
      <c r="C20" s="88"/>
      <c r="D20" s="88"/>
      <c r="E20" s="50" t="s">
        <v>136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86"/>
      <c r="AQ20" s="287">
        <v>456.86</v>
      </c>
      <c r="AR20" s="287"/>
      <c r="AS20" s="287"/>
      <c r="AT20" s="287"/>
      <c r="AU20" s="287"/>
      <c r="AV20" s="287"/>
      <c r="AW20" s="287"/>
      <c r="AX20" s="287"/>
      <c r="AY20" s="287"/>
      <c r="AZ20" s="307">
        <f>'П1.17.1'!AF26</f>
        <v>0</v>
      </c>
      <c r="BA20" s="308"/>
      <c r="BB20" s="308"/>
      <c r="BC20" s="308"/>
      <c r="BD20" s="308"/>
      <c r="BE20" s="308"/>
      <c r="BF20" s="308"/>
      <c r="BG20" s="308"/>
      <c r="BH20" s="451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ht="12.75">
      <c r="A21" s="88"/>
      <c r="B21" s="88"/>
      <c r="C21" s="88"/>
      <c r="D21" s="88"/>
      <c r="E21" s="50" t="s">
        <v>137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86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>
        <f>'П1.17.1'!AF32</f>
        <v>0</v>
      </c>
      <c r="BA21" s="287"/>
      <c r="BB21" s="287"/>
      <c r="BC21" s="287"/>
      <c r="BD21" s="287"/>
      <c r="BE21" s="287"/>
      <c r="BF21" s="287"/>
      <c r="BG21" s="287"/>
      <c r="BH21" s="287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ht="13.5">
      <c r="A22" s="261" t="s">
        <v>176</v>
      </c>
      <c r="B22" s="261"/>
      <c r="C22" s="261"/>
      <c r="D22" s="261"/>
      <c r="E22" s="399" t="s">
        <v>465</v>
      </c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602">
        <f>AQ23+AQ24+AQ25+AQ26</f>
        <v>0</v>
      </c>
      <c r="AR22" s="602"/>
      <c r="AS22" s="602"/>
      <c r="AT22" s="602"/>
      <c r="AU22" s="602"/>
      <c r="AV22" s="602"/>
      <c r="AW22" s="602"/>
      <c r="AX22" s="602"/>
      <c r="AY22" s="602"/>
      <c r="AZ22" s="602">
        <f>AZ23+AZ24+AZ25+AZ26</f>
        <v>0</v>
      </c>
      <c r="BA22" s="602"/>
      <c r="BB22" s="602"/>
      <c r="BC22" s="602"/>
      <c r="BD22" s="602"/>
      <c r="BE22" s="602"/>
      <c r="BF22" s="602"/>
      <c r="BG22" s="602"/>
      <c r="BH22" s="60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ht="12.75">
      <c r="A23" s="88"/>
      <c r="B23" s="88"/>
      <c r="C23" s="88"/>
      <c r="D23" s="88"/>
      <c r="E23" s="50" t="s">
        <v>207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86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ht="12.75">
      <c r="A24" s="88"/>
      <c r="B24" s="88"/>
      <c r="C24" s="88"/>
      <c r="D24" s="88"/>
      <c r="E24" s="50" t="s">
        <v>135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86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ht="12.75">
      <c r="A25" s="88"/>
      <c r="B25" s="88"/>
      <c r="C25" s="88"/>
      <c r="D25" s="88"/>
      <c r="E25" s="50" t="s">
        <v>136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86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>
        <f>'П1.17.1'!AR31</f>
        <v>0</v>
      </c>
      <c r="BA25" s="287"/>
      <c r="BB25" s="287"/>
      <c r="BC25" s="287"/>
      <c r="BD25" s="287"/>
      <c r="BE25" s="287"/>
      <c r="BF25" s="287"/>
      <c r="BG25" s="287"/>
      <c r="BH25" s="287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ht="12.75">
      <c r="A26" s="88"/>
      <c r="B26" s="88"/>
      <c r="C26" s="88"/>
      <c r="D26" s="88"/>
      <c r="E26" s="50" t="s">
        <v>137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86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>
        <f>'П1.17.1'!AR32</f>
        <v>0</v>
      </c>
      <c r="BA26" s="287"/>
      <c r="BB26" s="287"/>
      <c r="BC26" s="287"/>
      <c r="BD26" s="287"/>
      <c r="BE26" s="287"/>
      <c r="BF26" s="287"/>
      <c r="BG26" s="287"/>
      <c r="BH26" s="287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ht="13.5">
      <c r="A27" s="229" t="s">
        <v>177</v>
      </c>
      <c r="B27" s="230"/>
      <c r="C27" s="230"/>
      <c r="D27" s="604"/>
      <c r="E27" s="327" t="s">
        <v>466</v>
      </c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606"/>
      <c r="AQ27" s="608">
        <f>AQ29+AQ30+AQ31+AQ32</f>
        <v>2444.25</v>
      </c>
      <c r="AR27" s="609"/>
      <c r="AS27" s="609"/>
      <c r="AT27" s="609"/>
      <c r="AU27" s="609"/>
      <c r="AV27" s="609"/>
      <c r="AW27" s="609"/>
      <c r="AX27" s="609"/>
      <c r="AY27" s="610"/>
      <c r="AZ27" s="608">
        <f>AZ29+AZ30+AZ31+AZ32</f>
        <v>2444.25</v>
      </c>
      <c r="BA27" s="609"/>
      <c r="BB27" s="609"/>
      <c r="BC27" s="609"/>
      <c r="BD27" s="609"/>
      <c r="BE27" s="609"/>
      <c r="BF27" s="609"/>
      <c r="BG27" s="609"/>
      <c r="BH27" s="610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13.5">
      <c r="A28" s="331"/>
      <c r="B28" s="332"/>
      <c r="C28" s="332"/>
      <c r="D28" s="605"/>
      <c r="E28" s="246" t="s">
        <v>467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607"/>
      <c r="AQ28" s="611"/>
      <c r="AR28" s="612"/>
      <c r="AS28" s="612"/>
      <c r="AT28" s="612"/>
      <c r="AU28" s="612"/>
      <c r="AV28" s="612"/>
      <c r="AW28" s="612"/>
      <c r="AX28" s="612"/>
      <c r="AY28" s="613"/>
      <c r="AZ28" s="611"/>
      <c r="BA28" s="612"/>
      <c r="BB28" s="612"/>
      <c r="BC28" s="612"/>
      <c r="BD28" s="612"/>
      <c r="BE28" s="612"/>
      <c r="BF28" s="612"/>
      <c r="BG28" s="612"/>
      <c r="BH28" s="613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ht="12.75">
      <c r="A29" s="103"/>
      <c r="B29" s="418"/>
      <c r="C29" s="418"/>
      <c r="D29" s="419"/>
      <c r="E29" s="50" t="s">
        <v>207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86"/>
      <c r="AQ29" s="307">
        <f>AQ13+AQ18-AQ23</f>
        <v>0</v>
      </c>
      <c r="AR29" s="308"/>
      <c r="AS29" s="308"/>
      <c r="AT29" s="308"/>
      <c r="AU29" s="308"/>
      <c r="AV29" s="308"/>
      <c r="AW29" s="308"/>
      <c r="AX29" s="308"/>
      <c r="AY29" s="451"/>
      <c r="AZ29" s="307">
        <f>AZ13+AZ18-AZ23</f>
        <v>0</v>
      </c>
      <c r="BA29" s="308"/>
      <c r="BB29" s="308"/>
      <c r="BC29" s="308"/>
      <c r="BD29" s="308"/>
      <c r="BE29" s="308"/>
      <c r="BF29" s="308"/>
      <c r="BG29" s="308"/>
      <c r="BH29" s="451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ht="12.75">
      <c r="A30" s="103"/>
      <c r="B30" s="418"/>
      <c r="C30" s="418"/>
      <c r="D30" s="419"/>
      <c r="E30" s="50" t="s">
        <v>135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86"/>
      <c r="AQ30" s="307">
        <f>AQ14+AQ19-AQ24</f>
        <v>0</v>
      </c>
      <c r="AR30" s="308"/>
      <c r="AS30" s="308"/>
      <c r="AT30" s="308"/>
      <c r="AU30" s="308"/>
      <c r="AV30" s="308"/>
      <c r="AW30" s="308"/>
      <c r="AX30" s="308"/>
      <c r="AY30" s="451"/>
      <c r="AZ30" s="307">
        <f>AZ14+AZ19-AZ24</f>
        <v>0</v>
      </c>
      <c r="BA30" s="308"/>
      <c r="BB30" s="308"/>
      <c r="BC30" s="308"/>
      <c r="BD30" s="308"/>
      <c r="BE30" s="308"/>
      <c r="BF30" s="308"/>
      <c r="BG30" s="308"/>
      <c r="BH30" s="451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ht="12.75">
      <c r="A31" s="103"/>
      <c r="B31" s="418"/>
      <c r="C31" s="418"/>
      <c r="D31" s="419"/>
      <c r="E31" s="50" t="s">
        <v>136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86"/>
      <c r="AQ31" s="307">
        <v>2353.04</v>
      </c>
      <c r="AR31" s="308"/>
      <c r="AS31" s="308"/>
      <c r="AT31" s="308"/>
      <c r="AU31" s="308"/>
      <c r="AV31" s="308"/>
      <c r="AW31" s="308"/>
      <c r="AX31" s="308"/>
      <c r="AY31" s="451"/>
      <c r="AZ31" s="307">
        <f>AQ31</f>
        <v>2353.04</v>
      </c>
      <c r="BA31" s="308"/>
      <c r="BB31" s="308"/>
      <c r="BC31" s="308"/>
      <c r="BD31" s="308"/>
      <c r="BE31" s="308"/>
      <c r="BF31" s="308"/>
      <c r="BG31" s="308"/>
      <c r="BH31" s="45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12.75">
      <c r="A32" s="103"/>
      <c r="B32" s="418"/>
      <c r="C32" s="418"/>
      <c r="D32" s="419"/>
      <c r="E32" s="50" t="s">
        <v>137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86"/>
      <c r="AQ32" s="307">
        <v>91.21</v>
      </c>
      <c r="AR32" s="308"/>
      <c r="AS32" s="308"/>
      <c r="AT32" s="308"/>
      <c r="AU32" s="308"/>
      <c r="AV32" s="308"/>
      <c r="AW32" s="308"/>
      <c r="AX32" s="308"/>
      <c r="AY32" s="451"/>
      <c r="AZ32" s="307">
        <v>91.21</v>
      </c>
      <c r="BA32" s="308"/>
      <c r="BB32" s="308"/>
      <c r="BC32" s="308"/>
      <c r="BD32" s="308"/>
      <c r="BE32" s="308"/>
      <c r="BF32" s="308"/>
      <c r="BG32" s="308"/>
      <c r="BH32" s="451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ht="13.5">
      <c r="A33" s="261" t="s">
        <v>178</v>
      </c>
      <c r="B33" s="261"/>
      <c r="C33" s="261"/>
      <c r="D33" s="261"/>
      <c r="E33" s="603" t="s">
        <v>138</v>
      </c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2">
        <f>AQ34+AQ35+AQ36+AQ37</f>
        <v>10.26</v>
      </c>
      <c r="AR33" s="602"/>
      <c r="AS33" s="602"/>
      <c r="AT33" s="602"/>
      <c r="AU33" s="602"/>
      <c r="AV33" s="602"/>
      <c r="AW33" s="602"/>
      <c r="AX33" s="602"/>
      <c r="AY33" s="602"/>
      <c r="AZ33" s="602">
        <f>AZ34+AZ35+AZ36+AZ37</f>
        <v>10.26</v>
      </c>
      <c r="BA33" s="602"/>
      <c r="BB33" s="602"/>
      <c r="BC33" s="602"/>
      <c r="BD33" s="602"/>
      <c r="BE33" s="602"/>
      <c r="BF33" s="602"/>
      <c r="BG33" s="602"/>
      <c r="BH33" s="602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ht="12.75">
      <c r="A34" s="88"/>
      <c r="B34" s="88"/>
      <c r="C34" s="88"/>
      <c r="D34" s="88"/>
      <c r="E34" s="50" t="s">
        <v>207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86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ht="12.75">
      <c r="A35" s="88"/>
      <c r="B35" s="88"/>
      <c r="C35" s="88"/>
      <c r="D35" s="88"/>
      <c r="E35" s="50" t="s">
        <v>135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86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ht="12.75">
      <c r="A36" s="88"/>
      <c r="B36" s="88"/>
      <c r="C36" s="88"/>
      <c r="D36" s="88"/>
      <c r="E36" s="50" t="s">
        <v>136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86"/>
      <c r="AQ36" s="287">
        <v>4.89</v>
      </c>
      <c r="AR36" s="287"/>
      <c r="AS36" s="287"/>
      <c r="AT36" s="287"/>
      <c r="AU36" s="287"/>
      <c r="AV36" s="287"/>
      <c r="AW36" s="287"/>
      <c r="AX36" s="287"/>
      <c r="AY36" s="287"/>
      <c r="AZ36" s="287">
        <v>4.89</v>
      </c>
      <c r="BA36" s="287"/>
      <c r="BB36" s="287"/>
      <c r="BC36" s="287"/>
      <c r="BD36" s="287"/>
      <c r="BE36" s="287"/>
      <c r="BF36" s="287"/>
      <c r="BG36" s="287"/>
      <c r="BH36" s="287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ht="12.75">
      <c r="A37" s="88"/>
      <c r="B37" s="88"/>
      <c r="C37" s="88"/>
      <c r="D37" s="88"/>
      <c r="E37" s="50" t="s">
        <v>137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86"/>
      <c r="AQ37" s="287">
        <v>5.37</v>
      </c>
      <c r="AR37" s="287"/>
      <c r="AS37" s="287"/>
      <c r="AT37" s="287"/>
      <c r="AU37" s="287"/>
      <c r="AV37" s="287"/>
      <c r="AW37" s="287"/>
      <c r="AX37" s="287"/>
      <c r="AY37" s="287"/>
      <c r="AZ37" s="287">
        <v>5.37</v>
      </c>
      <c r="BA37" s="287"/>
      <c r="BB37" s="287"/>
      <c r="BC37" s="287"/>
      <c r="BD37" s="287"/>
      <c r="BE37" s="287"/>
      <c r="BF37" s="287"/>
      <c r="BG37" s="287"/>
      <c r="BH37" s="28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ht="13.5">
      <c r="A38" s="261" t="s">
        <v>179</v>
      </c>
      <c r="B38" s="261"/>
      <c r="C38" s="261"/>
      <c r="D38" s="261"/>
      <c r="E38" s="372" t="s">
        <v>468</v>
      </c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602">
        <f>AQ39+AQ40+AQ41+AQ42</f>
        <v>122.87</v>
      </c>
      <c r="AR38" s="602"/>
      <c r="AS38" s="602"/>
      <c r="AT38" s="602"/>
      <c r="AU38" s="602"/>
      <c r="AV38" s="602"/>
      <c r="AW38" s="602"/>
      <c r="AX38" s="602"/>
      <c r="AY38" s="602"/>
      <c r="AZ38" s="602">
        <f>AZ39+AZ40+AZ41+AZ42</f>
        <v>122.87</v>
      </c>
      <c r="BA38" s="602"/>
      <c r="BB38" s="602"/>
      <c r="BC38" s="602"/>
      <c r="BD38" s="602"/>
      <c r="BE38" s="602"/>
      <c r="BF38" s="602"/>
      <c r="BG38" s="602"/>
      <c r="BH38" s="602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ht="12.75">
      <c r="A39" s="88"/>
      <c r="B39" s="88"/>
      <c r="C39" s="88"/>
      <c r="D39" s="88"/>
      <c r="E39" s="50" t="s">
        <v>207</v>
      </c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86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ht="12.75">
      <c r="A40" s="88"/>
      <c r="B40" s="88"/>
      <c r="C40" s="88"/>
      <c r="D40" s="88"/>
      <c r="E40" s="50" t="s">
        <v>135</v>
      </c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86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ht="12.75">
      <c r="A41" s="88"/>
      <c r="B41" s="88"/>
      <c r="C41" s="88"/>
      <c r="D41" s="88"/>
      <c r="E41" s="50" t="s">
        <v>136</v>
      </c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86"/>
      <c r="AQ41" s="287">
        <v>117.97</v>
      </c>
      <c r="AR41" s="287"/>
      <c r="AS41" s="287"/>
      <c r="AT41" s="287"/>
      <c r="AU41" s="287"/>
      <c r="AV41" s="287"/>
      <c r="AW41" s="287"/>
      <c r="AX41" s="287"/>
      <c r="AY41" s="287"/>
      <c r="AZ41" s="287">
        <f>AQ41</f>
        <v>117.97</v>
      </c>
      <c r="BA41" s="287"/>
      <c r="BB41" s="287"/>
      <c r="BC41" s="287"/>
      <c r="BD41" s="287"/>
      <c r="BE41" s="287"/>
      <c r="BF41" s="287"/>
      <c r="BG41" s="287"/>
      <c r="BH41" s="287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ht="12.75">
      <c r="A42" s="88"/>
      <c r="B42" s="88"/>
      <c r="C42" s="88"/>
      <c r="D42" s="88"/>
      <c r="E42" s="50" t="s">
        <v>137</v>
      </c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86"/>
      <c r="AQ42" s="287">
        <v>4.9</v>
      </c>
      <c r="AR42" s="287"/>
      <c r="AS42" s="287"/>
      <c r="AT42" s="287"/>
      <c r="AU42" s="287"/>
      <c r="AV42" s="287"/>
      <c r="AW42" s="287"/>
      <c r="AX42" s="287"/>
      <c r="AY42" s="287"/>
      <c r="AZ42" s="287">
        <f>'П1.17.1'!CB32</f>
        <v>4.9</v>
      </c>
      <c r="BA42" s="287"/>
      <c r="BB42" s="287"/>
      <c r="BC42" s="287"/>
      <c r="BD42" s="287"/>
      <c r="BE42" s="287"/>
      <c r="BF42" s="287"/>
      <c r="BG42" s="287"/>
      <c r="BH42" s="287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5:128" ht="12.7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5:128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5:128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5:128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 ht="12.75">
      <c r="A47" s="11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5:128" ht="12.7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5:128" ht="12.7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5:128" ht="12.7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5:128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5:128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5:128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5:128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5:128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5:128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5:128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</row>
    <row r="58" spans="1:128" s="3" customFormat="1" ht="12.75">
      <c r="A58" s="1"/>
      <c r="B58" s="1"/>
      <c r="C58" s="1"/>
      <c r="D58" s="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</row>
    <row r="59" spans="1:128" s="3" customFormat="1" ht="12.75">
      <c r="A59" s="12"/>
      <c r="B59" s="1"/>
      <c r="C59" s="1"/>
      <c r="D59" s="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</row>
    <row r="60" spans="5:128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</row>
  </sheetData>
  <mergeCells count="136">
    <mergeCell ref="AZ17:BH17"/>
    <mergeCell ref="AZ10:BH10"/>
    <mergeCell ref="AQ29:AY29"/>
    <mergeCell ref="AZ29:BH29"/>
    <mergeCell ref="AQ30:AY30"/>
    <mergeCell ref="AZ30:BH30"/>
    <mergeCell ref="AQ31:AY31"/>
    <mergeCell ref="AZ31:BH31"/>
    <mergeCell ref="E17:AP17"/>
    <mergeCell ref="AZ11:BH12"/>
    <mergeCell ref="AZ33:BH33"/>
    <mergeCell ref="AZ22:BH22"/>
    <mergeCell ref="AZ27:BH28"/>
    <mergeCell ref="E22:AP22"/>
    <mergeCell ref="AQ22:AY22"/>
    <mergeCell ref="E29:AP29"/>
    <mergeCell ref="E30:AP30"/>
    <mergeCell ref="E31:AP31"/>
    <mergeCell ref="A10:D10"/>
    <mergeCell ref="E10:AP10"/>
    <mergeCell ref="AQ10:AY10"/>
    <mergeCell ref="E11:AP11"/>
    <mergeCell ref="AQ11:AY12"/>
    <mergeCell ref="A11:D12"/>
    <mergeCell ref="E12:AP12"/>
    <mergeCell ref="AQ8:AY9"/>
    <mergeCell ref="AZ8:BH9"/>
    <mergeCell ref="A4:BH4"/>
    <mergeCell ref="A3:BH3"/>
    <mergeCell ref="E8:AP8"/>
    <mergeCell ref="A9:D9"/>
    <mergeCell ref="A8:D8"/>
    <mergeCell ref="E9:AP9"/>
    <mergeCell ref="C5:BC5"/>
    <mergeCell ref="C6:BC6"/>
    <mergeCell ref="A38:D38"/>
    <mergeCell ref="E38:AP38"/>
    <mergeCell ref="AQ38:AY38"/>
    <mergeCell ref="AZ38:BH38"/>
    <mergeCell ref="A17:D17"/>
    <mergeCell ref="AQ17:AY17"/>
    <mergeCell ref="A33:D33"/>
    <mergeCell ref="E33:AP33"/>
    <mergeCell ref="AQ33:AY33"/>
    <mergeCell ref="A27:D28"/>
    <mergeCell ref="E27:AP27"/>
    <mergeCell ref="E28:AP28"/>
    <mergeCell ref="AQ27:AY28"/>
    <mergeCell ref="A22:D22"/>
    <mergeCell ref="A39:D39"/>
    <mergeCell ref="E39:AP39"/>
    <mergeCell ref="AQ39:AY39"/>
    <mergeCell ref="AZ39:BH39"/>
    <mergeCell ref="A40:D40"/>
    <mergeCell ref="E40:AP40"/>
    <mergeCell ref="AQ40:AY40"/>
    <mergeCell ref="AZ40:BH40"/>
    <mergeCell ref="A41:D41"/>
    <mergeCell ref="E41:AP41"/>
    <mergeCell ref="AQ41:AY41"/>
    <mergeCell ref="AZ41:BH41"/>
    <mergeCell ref="A42:D42"/>
    <mergeCell ref="E42:AP42"/>
    <mergeCell ref="AQ42:AY42"/>
    <mergeCell ref="AZ42:BH42"/>
    <mergeCell ref="A34:D34"/>
    <mergeCell ref="E34:AP34"/>
    <mergeCell ref="AQ34:AY34"/>
    <mergeCell ref="AZ34:BH34"/>
    <mergeCell ref="A35:D35"/>
    <mergeCell ref="E35:AP35"/>
    <mergeCell ref="AQ35:AY35"/>
    <mergeCell ref="AZ35:BH35"/>
    <mergeCell ref="A36:D36"/>
    <mergeCell ref="E36:AP36"/>
    <mergeCell ref="AQ36:AY36"/>
    <mergeCell ref="AZ36:BH36"/>
    <mergeCell ref="A37:D37"/>
    <mergeCell ref="E37:AP37"/>
    <mergeCell ref="AQ37:AY37"/>
    <mergeCell ref="AZ37:BH37"/>
    <mergeCell ref="E32:AP32"/>
    <mergeCell ref="A29:D29"/>
    <mergeCell ref="A30:D30"/>
    <mergeCell ref="A31:D31"/>
    <mergeCell ref="A32:D32"/>
    <mergeCell ref="AQ32:AY32"/>
    <mergeCell ref="AZ32:BH32"/>
    <mergeCell ref="A23:D23"/>
    <mergeCell ref="E23:AP23"/>
    <mergeCell ref="AQ23:AY23"/>
    <mergeCell ref="AZ23:BH23"/>
    <mergeCell ref="A24:D24"/>
    <mergeCell ref="E24:AP24"/>
    <mergeCell ref="AQ24:AY24"/>
    <mergeCell ref="AZ24:BH24"/>
    <mergeCell ref="A25:D25"/>
    <mergeCell ref="E25:AP25"/>
    <mergeCell ref="AQ25:AY25"/>
    <mergeCell ref="AZ25:BH25"/>
    <mergeCell ref="A26:D26"/>
    <mergeCell ref="E26:AP26"/>
    <mergeCell ref="AQ26:AY26"/>
    <mergeCell ref="AZ26:BH26"/>
    <mergeCell ref="A18:D18"/>
    <mergeCell ref="E18:AP18"/>
    <mergeCell ref="AQ18:AY18"/>
    <mergeCell ref="AZ18:BH18"/>
    <mergeCell ref="A19:D19"/>
    <mergeCell ref="E19:AP19"/>
    <mergeCell ref="AQ19:AY19"/>
    <mergeCell ref="AZ19:BH19"/>
    <mergeCell ref="A20:D20"/>
    <mergeCell ref="E20:AP20"/>
    <mergeCell ref="AQ20:AY20"/>
    <mergeCell ref="AZ20:BH20"/>
    <mergeCell ref="A21:D21"/>
    <mergeCell ref="E21:AP21"/>
    <mergeCell ref="AQ21:AY21"/>
    <mergeCell ref="AZ21:BH21"/>
    <mergeCell ref="A13:D13"/>
    <mergeCell ref="A14:D14"/>
    <mergeCell ref="A15:D15"/>
    <mergeCell ref="A16:D16"/>
    <mergeCell ref="E13:AP13"/>
    <mergeCell ref="E14:AP14"/>
    <mergeCell ref="E15:AP15"/>
    <mergeCell ref="E16:AP16"/>
    <mergeCell ref="AZ16:BH16"/>
    <mergeCell ref="AQ13:AY13"/>
    <mergeCell ref="AQ14:AY14"/>
    <mergeCell ref="AQ15:AY15"/>
    <mergeCell ref="AQ16:AY16"/>
    <mergeCell ref="AZ13:BH13"/>
    <mergeCell ref="AZ14:BH14"/>
    <mergeCell ref="AZ15:BH15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X37"/>
  <sheetViews>
    <sheetView view="pageBreakPreview" zoomScaleSheetLayoutView="100" workbookViewId="0" topLeftCell="A1">
      <selection activeCell="EE28" sqref="EE28"/>
    </sheetView>
  </sheetViews>
  <sheetFormatPr defaultColWidth="9.00390625" defaultRowHeight="12.75"/>
  <cols>
    <col min="1" max="16384" width="1.37890625" style="5" customWidth="1"/>
  </cols>
  <sheetData>
    <row r="1" spans="1:1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AE1" s="6"/>
      <c r="CM1" s="6" t="s">
        <v>469</v>
      </c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8" customFormat="1" ht="15.75">
      <c r="A3" s="188" t="s">
        <v>470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8" customFormat="1" ht="15.75">
      <c r="A4" s="188" t="s">
        <v>471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8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7" t="s">
        <v>126</v>
      </c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8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8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E7" s="10"/>
      <c r="BC7" s="10"/>
      <c r="CB7" s="5" t="s">
        <v>134</v>
      </c>
    </row>
    <row r="8" spans="1:91" ht="12.7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 t="s">
        <v>472</v>
      </c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 t="s">
        <v>474</v>
      </c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 t="s">
        <v>477</v>
      </c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 t="s">
        <v>472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 t="s">
        <v>479</v>
      </c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 t="s">
        <v>481</v>
      </c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</row>
    <row r="9" spans="1:91" ht="12.75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 t="s">
        <v>325</v>
      </c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 t="s">
        <v>475</v>
      </c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 t="s">
        <v>475</v>
      </c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 t="s">
        <v>478</v>
      </c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 t="s">
        <v>480</v>
      </c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</row>
    <row r="10" spans="1:128" ht="12.75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 t="s">
        <v>473</v>
      </c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 t="s">
        <v>476</v>
      </c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 t="s">
        <v>476</v>
      </c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 t="s">
        <v>473</v>
      </c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</row>
    <row r="11" spans="1:128" ht="12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 t="s">
        <v>125</v>
      </c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 t="s">
        <v>119</v>
      </c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 t="s">
        <v>119</v>
      </c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 t="s">
        <v>125</v>
      </c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</row>
    <row r="12" spans="1:128" ht="13.5">
      <c r="A12" s="620" t="s">
        <v>482</v>
      </c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19">
        <f>T13+T18</f>
        <v>307.71</v>
      </c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619">
        <f>AF13+AF18</f>
        <v>0</v>
      </c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619">
        <f>AR13+AR18</f>
        <v>0</v>
      </c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619">
        <f>BD13+BD18</f>
        <v>307.71</v>
      </c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619">
        <f>BP13+BP18</f>
        <v>307.71</v>
      </c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619">
        <f>CB13+CB18</f>
        <v>16.53</v>
      </c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</row>
    <row r="13" spans="1:128" ht="13.5">
      <c r="A13" s="618" t="s">
        <v>483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7">
        <f>T14+T15+T16+T17</f>
        <v>0</v>
      </c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>
        <f>AF14+AF15+AF16+AF17</f>
        <v>0</v>
      </c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>
        <f>AR14+AR15+AR16+AR17</f>
        <v>0</v>
      </c>
      <c r="AS13" s="617"/>
      <c r="AT13" s="617"/>
      <c r="AU13" s="617"/>
      <c r="AV13" s="617"/>
      <c r="AW13" s="617"/>
      <c r="AX13" s="617"/>
      <c r="AY13" s="617"/>
      <c r="AZ13" s="617"/>
      <c r="BA13" s="617"/>
      <c r="BB13" s="617"/>
      <c r="BC13" s="617"/>
      <c r="BD13" s="617">
        <f>BD14+BD15+BD16+BD17</f>
        <v>0</v>
      </c>
      <c r="BE13" s="617"/>
      <c r="BF13" s="617"/>
      <c r="BG13" s="617"/>
      <c r="BH13" s="617"/>
      <c r="BI13" s="617"/>
      <c r="BJ13" s="617"/>
      <c r="BK13" s="617"/>
      <c r="BL13" s="617"/>
      <c r="BM13" s="617"/>
      <c r="BN13" s="617"/>
      <c r="BO13" s="617"/>
      <c r="BP13" s="617">
        <f>BP14+BP15+BP16+BP17</f>
        <v>0</v>
      </c>
      <c r="BQ13" s="617"/>
      <c r="BR13" s="617"/>
      <c r="BS13" s="617"/>
      <c r="BT13" s="617"/>
      <c r="BU13" s="617"/>
      <c r="BV13" s="617"/>
      <c r="BW13" s="617"/>
      <c r="BX13" s="617"/>
      <c r="BY13" s="617"/>
      <c r="BZ13" s="617"/>
      <c r="CA13" s="617"/>
      <c r="CB13" s="617">
        <f>CB14+CB15+CB16+CB17</f>
        <v>0</v>
      </c>
      <c r="CC13" s="617"/>
      <c r="CD13" s="617"/>
      <c r="CE13" s="617"/>
      <c r="CF13" s="617"/>
      <c r="CG13" s="617"/>
      <c r="CH13" s="617"/>
      <c r="CI13" s="617"/>
      <c r="CJ13" s="617"/>
      <c r="CK13" s="617"/>
      <c r="CL13" s="617"/>
      <c r="CM13" s="617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ht="12.75">
      <c r="A14" s="614" t="s">
        <v>207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307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451"/>
      <c r="BP14" s="307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451"/>
      <c r="CB14" s="307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451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ht="12.75">
      <c r="A15" s="614" t="s">
        <v>208</v>
      </c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307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451"/>
      <c r="BP15" s="307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451"/>
      <c r="CB15" s="307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451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ht="12.75">
      <c r="A16" s="614" t="s">
        <v>209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307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451"/>
      <c r="BP16" s="307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451"/>
      <c r="CB16" s="307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451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1:128" ht="12.75">
      <c r="A17" s="614" t="s">
        <v>210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307">
        <f>T17+AF17-AR17</f>
        <v>0</v>
      </c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451"/>
      <c r="BP17" s="307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451"/>
      <c r="CB17" s="307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451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1:128" ht="13.5">
      <c r="A18" s="618" t="s">
        <v>484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7">
        <f>T21+T22</f>
        <v>307.71</v>
      </c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>
        <f>AF19+AF20+AF21+AF22</f>
        <v>0</v>
      </c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>
        <f>AR19+AR20+AR21+AR22</f>
        <v>0</v>
      </c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>
        <f>BD19+BD20+BD21+BD22</f>
        <v>307.71</v>
      </c>
      <c r="BE18" s="617"/>
      <c r="BF18" s="617"/>
      <c r="BG18" s="617"/>
      <c r="BH18" s="617"/>
      <c r="BI18" s="617"/>
      <c r="BJ18" s="617"/>
      <c r="BK18" s="617"/>
      <c r="BL18" s="617"/>
      <c r="BM18" s="617"/>
      <c r="BN18" s="617"/>
      <c r="BO18" s="617"/>
      <c r="BP18" s="617">
        <f>BP19+BP20+BP21+BP22</f>
        <v>307.71</v>
      </c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7">
        <f>CB21+CB22</f>
        <v>16.53</v>
      </c>
      <c r="CC18" s="617"/>
      <c r="CD18" s="617"/>
      <c r="CE18" s="617"/>
      <c r="CF18" s="617"/>
      <c r="CG18" s="617"/>
      <c r="CH18" s="617"/>
      <c r="CI18" s="617"/>
      <c r="CJ18" s="617"/>
      <c r="CK18" s="617"/>
      <c r="CL18" s="617"/>
      <c r="CM18" s="617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1:128" ht="12.75" customHeight="1">
      <c r="A19" s="614" t="s">
        <v>207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307">
        <f aca="true" t="shared" si="0" ref="BD19:BD32">T19+AF19-AR19</f>
        <v>0</v>
      </c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451"/>
      <c r="BP19" s="307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451"/>
      <c r="CB19" s="307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451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 ht="12.75" customHeight="1">
      <c r="A20" s="614" t="s">
        <v>208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307">
        <f t="shared" si="0"/>
        <v>0</v>
      </c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451"/>
      <c r="BP20" s="307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451"/>
      <c r="CB20" s="307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451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ht="12.75">
      <c r="A21" s="614" t="s">
        <v>209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287">
        <v>216.5</v>
      </c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307">
        <v>216.5</v>
      </c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451"/>
      <c r="BP21" s="307">
        <v>216.5</v>
      </c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451"/>
      <c r="CB21" s="307">
        <v>11.63</v>
      </c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45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3" ht="12.75">
      <c r="A22" s="614" t="s">
        <v>210</v>
      </c>
      <c r="B22" s="614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287">
        <v>91.21</v>
      </c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307">
        <v>91.21</v>
      </c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451"/>
      <c r="BP22" s="307">
        <v>91.21</v>
      </c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451"/>
      <c r="CB22" s="307">
        <v>4.9</v>
      </c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451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ht="13.5">
      <c r="A23" s="616" t="s">
        <v>485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02">
        <f>T24+T25+T26+T27</f>
        <v>2136.54</v>
      </c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>
        <f>AF24+AF25+AF26+AF27</f>
        <v>0</v>
      </c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>
        <f>AR24+AR25+AR26+AR27</f>
        <v>0</v>
      </c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>
        <f>BD24+BD25+BD26+BD27</f>
        <v>2136.54</v>
      </c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>
        <f>BP24+BP25+BP26+BP27</f>
        <v>2136.54</v>
      </c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>
        <f>CB24+CB25+CB26+CB27</f>
        <v>103.46</v>
      </c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ht="12.75">
      <c r="A24" s="614" t="s">
        <v>207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307">
        <f t="shared" si="0"/>
        <v>0</v>
      </c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451"/>
      <c r="BP24" s="307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451"/>
      <c r="CB24" s="307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451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</row>
    <row r="25" spans="1:123" ht="12.75">
      <c r="A25" s="614" t="s">
        <v>208</v>
      </c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307">
        <f t="shared" si="0"/>
        <v>0</v>
      </c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451"/>
      <c r="BP25" s="307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451"/>
      <c r="CB25" s="307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451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</row>
    <row r="26" spans="1:123" ht="12.75">
      <c r="A26" s="614" t="s">
        <v>209</v>
      </c>
      <c r="B26" s="614"/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287">
        <v>2136.54</v>
      </c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307">
        <v>2136.54</v>
      </c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451"/>
      <c r="BP26" s="307">
        <v>2136.54</v>
      </c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451"/>
      <c r="CB26" s="307">
        <v>103.46</v>
      </c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451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</row>
    <row r="27" spans="1:123" ht="12.75">
      <c r="A27" s="614" t="s">
        <v>210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307">
        <f t="shared" si="0"/>
        <v>0</v>
      </c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451"/>
      <c r="BP27" s="307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451"/>
      <c r="CB27" s="307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451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ht="12.75">
      <c r="A28" s="615" t="s">
        <v>486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507">
        <f>T29+T30+T31+T32</f>
        <v>2444.25</v>
      </c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>
        <f>AF29+AF30+AF31+AF32</f>
        <v>0</v>
      </c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>
        <f>AR29+AR30+AR31+AR32</f>
        <v>0</v>
      </c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>
        <f>BD29+BD30+BD31+BD32</f>
        <v>2444.25</v>
      </c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>
        <f>BP29+BP30+BP31+BP32</f>
        <v>2444.25</v>
      </c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>
        <f>CB29+CB30+CB31+CB32</f>
        <v>122.87</v>
      </c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ht="12.75">
      <c r="A29" s="614" t="s">
        <v>207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287">
        <f>T14+T19+T24</f>
        <v>0</v>
      </c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307">
        <f t="shared" si="0"/>
        <v>0</v>
      </c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451"/>
      <c r="BP29" s="307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451"/>
      <c r="CB29" s="307">
        <f>CB14+CB19+CB24</f>
        <v>0</v>
      </c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451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ht="12.75">
      <c r="A30" s="614" t="s">
        <v>208</v>
      </c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287">
        <f>T15+T20+T25</f>
        <v>0</v>
      </c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307">
        <f t="shared" si="0"/>
        <v>0</v>
      </c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451"/>
      <c r="BP30" s="307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451"/>
      <c r="CB30" s="307">
        <f>CB15+CB20+CB25</f>
        <v>0</v>
      </c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451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ht="12.75">
      <c r="A31" s="614" t="s">
        <v>209</v>
      </c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287">
        <f>T16+T21+T26</f>
        <v>2353.04</v>
      </c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307">
        <f t="shared" si="0"/>
        <v>2353.04</v>
      </c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451"/>
      <c r="BP31" s="307">
        <v>2353.04</v>
      </c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451"/>
      <c r="CB31" s="307">
        <v>117.97</v>
      </c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45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ht="12.75">
      <c r="A32" s="614" t="s">
        <v>210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287">
        <f>T17+T22+T27</f>
        <v>91.21</v>
      </c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307">
        <f t="shared" si="0"/>
        <v>91.21</v>
      </c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451"/>
      <c r="BP32" s="307">
        <v>91.21</v>
      </c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451"/>
      <c r="CB32" s="307">
        <v>4.9</v>
      </c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451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92:123" ht="12.75"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3:106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3:106" ht="12.7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3:106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3:106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</sheetData>
  <mergeCells count="178">
    <mergeCell ref="S5:BT5"/>
    <mergeCell ref="AR13:BC13"/>
    <mergeCell ref="T11:AE11"/>
    <mergeCell ref="AF11:AQ11"/>
    <mergeCell ref="AR8:BC8"/>
    <mergeCell ref="AR11:BC11"/>
    <mergeCell ref="T8:AE8"/>
    <mergeCell ref="AF8:AQ8"/>
    <mergeCell ref="A8:S8"/>
    <mergeCell ref="A12:S12"/>
    <mergeCell ref="A14:S14"/>
    <mergeCell ref="T14:AE14"/>
    <mergeCell ref="AF14:AQ14"/>
    <mergeCell ref="A13:S13"/>
    <mergeCell ref="T13:AE13"/>
    <mergeCell ref="AF13:AQ13"/>
    <mergeCell ref="A16:S16"/>
    <mergeCell ref="T16:AE16"/>
    <mergeCell ref="AF16:AQ16"/>
    <mergeCell ref="A15:S15"/>
    <mergeCell ref="T15:AE15"/>
    <mergeCell ref="AF15:AQ15"/>
    <mergeCell ref="A17:S17"/>
    <mergeCell ref="T17:AE17"/>
    <mergeCell ref="AF17:AQ17"/>
    <mergeCell ref="AR17:BC17"/>
    <mergeCell ref="T12:AE12"/>
    <mergeCell ref="A11:S11"/>
    <mergeCell ref="A10:S10"/>
    <mergeCell ref="T10:AE10"/>
    <mergeCell ref="BP8:CA8"/>
    <mergeCell ref="BD8:BO8"/>
    <mergeCell ref="AR16:BC16"/>
    <mergeCell ref="AF12:AQ12"/>
    <mergeCell ref="AR12:BC12"/>
    <mergeCell ref="AF10:AQ10"/>
    <mergeCell ref="AR10:BC10"/>
    <mergeCell ref="AR15:BC15"/>
    <mergeCell ref="BD15:BO15"/>
    <mergeCell ref="AR14:BC14"/>
    <mergeCell ref="BD12:BO12"/>
    <mergeCell ref="BP12:CA12"/>
    <mergeCell ref="CB12:CM12"/>
    <mergeCell ref="BD10:BO10"/>
    <mergeCell ref="BP10:CA10"/>
    <mergeCell ref="CB10:CM10"/>
    <mergeCell ref="BD11:BO11"/>
    <mergeCell ref="BP11:CA11"/>
    <mergeCell ref="CB11:CM11"/>
    <mergeCell ref="BP13:CA13"/>
    <mergeCell ref="CB13:CM13"/>
    <mergeCell ref="BD14:BO14"/>
    <mergeCell ref="BP14:CA14"/>
    <mergeCell ref="CB14:CM14"/>
    <mergeCell ref="BD13:BO13"/>
    <mergeCell ref="BD17:BO17"/>
    <mergeCell ref="BP17:CA17"/>
    <mergeCell ref="CB17:CM17"/>
    <mergeCell ref="BP15:CA15"/>
    <mergeCell ref="CB15:CM15"/>
    <mergeCell ref="BD16:BO16"/>
    <mergeCell ref="BP16:CA16"/>
    <mergeCell ref="CB16:CM16"/>
    <mergeCell ref="A3:CM3"/>
    <mergeCell ref="A4:CM4"/>
    <mergeCell ref="A9:S9"/>
    <mergeCell ref="T9:AE9"/>
    <mergeCell ref="AF9:AQ9"/>
    <mergeCell ref="AR9:BC9"/>
    <mergeCell ref="BD9:BO9"/>
    <mergeCell ref="BP9:CA9"/>
    <mergeCell ref="CB9:CM9"/>
    <mergeCell ref="CB8:CM8"/>
    <mergeCell ref="A18:S18"/>
    <mergeCell ref="T18:AE18"/>
    <mergeCell ref="AF18:AQ18"/>
    <mergeCell ref="AR18:BC18"/>
    <mergeCell ref="BD18:BO18"/>
    <mergeCell ref="BP18:CA18"/>
    <mergeCell ref="CB18:CM18"/>
    <mergeCell ref="A19:S19"/>
    <mergeCell ref="T19:AE19"/>
    <mergeCell ref="AF19:AQ19"/>
    <mergeCell ref="AR19:BC19"/>
    <mergeCell ref="BD19:BO19"/>
    <mergeCell ref="BP19:CA19"/>
    <mergeCell ref="CB19:CM19"/>
    <mergeCell ref="A20:S20"/>
    <mergeCell ref="T20:AE20"/>
    <mergeCell ref="AF20:AQ20"/>
    <mergeCell ref="AR20:BC20"/>
    <mergeCell ref="BD20:BO20"/>
    <mergeCell ref="BP20:CA20"/>
    <mergeCell ref="CB20:CM20"/>
    <mergeCell ref="A21:S21"/>
    <mergeCell ref="T21:AE21"/>
    <mergeCell ref="AF21:AQ21"/>
    <mergeCell ref="AR21:BC21"/>
    <mergeCell ref="BD21:BO21"/>
    <mergeCell ref="BP21:CA21"/>
    <mergeCell ref="CB21:CM21"/>
    <mergeCell ref="A22:S22"/>
    <mergeCell ref="T22:AE22"/>
    <mergeCell ref="AF22:AQ22"/>
    <mergeCell ref="AR22:BC22"/>
    <mergeCell ref="BD22:BO22"/>
    <mergeCell ref="BP22:CA22"/>
    <mergeCell ref="CB22:CM22"/>
    <mergeCell ref="A23:S23"/>
    <mergeCell ref="T23:AE23"/>
    <mergeCell ref="AF23:AQ23"/>
    <mergeCell ref="AR23:BC23"/>
    <mergeCell ref="BD23:BO23"/>
    <mergeCell ref="BP23:CA23"/>
    <mergeCell ref="CB23:CM23"/>
    <mergeCell ref="A24:S24"/>
    <mergeCell ref="T24:AE24"/>
    <mergeCell ref="AF24:AQ24"/>
    <mergeCell ref="AR24:BC24"/>
    <mergeCell ref="BD24:BO24"/>
    <mergeCell ref="BP24:CA24"/>
    <mergeCell ref="CB24:CM24"/>
    <mergeCell ref="A25:S25"/>
    <mergeCell ref="T25:AE25"/>
    <mergeCell ref="AF25:AQ25"/>
    <mergeCell ref="AR25:BC25"/>
    <mergeCell ref="BD25:BO25"/>
    <mergeCell ref="BP25:CA25"/>
    <mergeCell ref="CB25:CM25"/>
    <mergeCell ref="A26:S26"/>
    <mergeCell ref="T26:AE26"/>
    <mergeCell ref="AF26:AQ26"/>
    <mergeCell ref="AR26:BC26"/>
    <mergeCell ref="BD26:BO26"/>
    <mergeCell ref="BP26:CA26"/>
    <mergeCell ref="CB26:CM26"/>
    <mergeCell ref="A27:S27"/>
    <mergeCell ref="T27:AE27"/>
    <mergeCell ref="AF27:AQ27"/>
    <mergeCell ref="AR27:BC27"/>
    <mergeCell ref="BD27:BO27"/>
    <mergeCell ref="BP27:CA27"/>
    <mergeCell ref="CB27:CM27"/>
    <mergeCell ref="A28:S28"/>
    <mergeCell ref="T28:AE28"/>
    <mergeCell ref="AF28:AQ28"/>
    <mergeCell ref="AR28:BC28"/>
    <mergeCell ref="BD28:BO28"/>
    <mergeCell ref="BP28:CA28"/>
    <mergeCell ref="CB28:CM28"/>
    <mergeCell ref="A29:S29"/>
    <mergeCell ref="T29:AE29"/>
    <mergeCell ref="AF29:AQ29"/>
    <mergeCell ref="AR29:BC29"/>
    <mergeCell ref="BD29:BO29"/>
    <mergeCell ref="BP29:CA29"/>
    <mergeCell ref="CB29:CM29"/>
    <mergeCell ref="CB31:CM31"/>
    <mergeCell ref="A30:S30"/>
    <mergeCell ref="T30:AE30"/>
    <mergeCell ref="AF30:AQ30"/>
    <mergeCell ref="AR30:BC30"/>
    <mergeCell ref="A31:S31"/>
    <mergeCell ref="T31:AE31"/>
    <mergeCell ref="AF31:AQ31"/>
    <mergeCell ref="AR31:BC31"/>
    <mergeCell ref="A32:S32"/>
    <mergeCell ref="T32:AE32"/>
    <mergeCell ref="AF32:AQ32"/>
    <mergeCell ref="AR32:BC32"/>
    <mergeCell ref="BD32:BO32"/>
    <mergeCell ref="BP32:CA32"/>
    <mergeCell ref="CB32:CM32"/>
    <mergeCell ref="BD30:BO30"/>
    <mergeCell ref="BP30:CA30"/>
    <mergeCell ref="CB30:CM30"/>
    <mergeCell ref="BD31:BO31"/>
    <mergeCell ref="BP31:CA31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Татьяна</cp:lastModifiedBy>
  <cp:lastPrinted>2013-10-11T08:01:19Z</cp:lastPrinted>
  <dcterms:created xsi:type="dcterms:W3CDTF">2004-06-16T07:44:42Z</dcterms:created>
  <dcterms:modified xsi:type="dcterms:W3CDTF">2013-10-11T08:32:59Z</dcterms:modified>
  <cp:category/>
  <cp:version/>
  <cp:contentType/>
  <cp:contentStatus/>
</cp:coreProperties>
</file>