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010" windowHeight="5685" tabRatio="1000" activeTab="0"/>
  </bookViews>
  <sheets>
    <sheet name="факт2014снижение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<sst xmlns="http://schemas.openxmlformats.org/spreadsheetml/2006/main" count="55" uniqueCount="28">
  <si>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количество    дней  по  перерасчету   стоимости КУ  по  месяцам</t>
  </si>
  <si>
    <t>за  2014 год</t>
  </si>
  <si>
    <t xml:space="preserve">проведение  ремонтных  работ  на  инженерных  коммуникациях </t>
  </si>
  <si>
    <t>Сведения</t>
  </si>
  <si>
    <t>о  случаях  снижения  платы  за  коммунальные  услуги</t>
  </si>
  <si>
    <t>( нарушение качества и  перебои  в  снабжении )</t>
  </si>
  <si>
    <t>по  МКД  ЗАТО Комаровский</t>
  </si>
  <si>
    <t>Причина :</t>
  </si>
  <si>
    <t>адрес МКД</t>
  </si>
  <si>
    <t>№ дома</t>
  </si>
  <si>
    <t>количество случаев снижения платы за КУ  по  МКД</t>
  </si>
  <si>
    <t>количество дней по перерасчету стоимости за   КУ</t>
  </si>
  <si>
    <t>Комарова</t>
  </si>
  <si>
    <t>Южная</t>
  </si>
  <si>
    <t>октябрь</t>
  </si>
  <si>
    <t>п/п</t>
  </si>
  <si>
    <t xml:space="preserve"> </t>
  </si>
  <si>
    <t>июнь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</si>
  <si>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</si>
  <si>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</si>
  <si>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</si>
  <si>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</si>
  <si>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</si>
  <si>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</si>
  <si>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</si>
  <si>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ноябрь</t>
  </si>
  <si>
    <t>декабрь</t>
  </si>
  <si>
    <t>январь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</si>
</sst>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"/>
    <numFmt numFmtId="166" formatCode="0.0000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"/>
    <numFmt numFmtId="174" formatCode="0.00000000"/>
    <numFmt numFmtId="175" formatCode="0.0000000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9"/>
  <sheetViews>
    <sheetView tabSelected="1" zoomScaleSheetLayoutView="100" workbookViewId="0" topLeftCell="A10">
      <selection activeCell="N45" sqref="N45"/>
    </sheetView>
  </sheetViews>
  <sheetFormatPr defaultColWidth="9.00390625" defaultRowHeight="12.75"/>
  <cols>
    <col min="1" max="1" width="5.375" style="1" customWidth="1"/>
    <col min="2" max="2" width="11.375" style="1" customWidth="1"/>
    <col min="3" max="3" width="6.75390625" style="1" customWidth="1"/>
    <col min="4" max="4" width="14.625" style="1" customWidth="1"/>
    <col min="5" max="5" width="11.75390625" style="1" customWidth="1"/>
    <col min="6" max="6" width="7.875" style="1" customWidth="1"/>
    <col min="7" max="7" width="8.625" style="1" customWidth="1"/>
    <col min="8" max="13" width="7.875" style="1" customWidth="1"/>
    <col min="14" max="14" width="9.25390625" style="1" customWidth="1"/>
    <col min="15" max="17" width="7.875" style="1" customWidth="1"/>
    <col min="18" max="16384" width="9.125" style="1" customWidth="1"/>
  </cols>
  <sheetData>
    <row r="1" spans="2:17" ht="12.75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12.75"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12.75">
      <c r="B3" s="11" t="s">
        <v>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7" ht="12.75">
      <c r="B4" s="11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12.75"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1" ht="12.75">
      <c r="B7" s="3" t="s">
        <v>7</v>
      </c>
      <c r="C7" s="15" t="s">
        <v>2</v>
      </c>
      <c r="D7" s="15"/>
      <c r="E7" s="15"/>
      <c r="F7" s="15"/>
      <c r="G7" s="15"/>
      <c r="H7" s="15"/>
      <c r="I7" s="15"/>
      <c r="J7" s="15"/>
      <c r="K7" s="15"/>
    </row>
    <row r="8" spans="2:5" ht="12.75">
      <c r="B8" s="4"/>
      <c r="C8" s="5"/>
      <c r="D8" s="5"/>
      <c r="E8" s="5"/>
    </row>
    <row r="9" spans="1:17" ht="28.5" customHeight="1">
      <c r="A9" s="16" t="s">
        <v>15</v>
      </c>
      <c r="B9" s="16" t="s">
        <v>8</v>
      </c>
      <c r="C9" s="16" t="s">
        <v>9</v>
      </c>
      <c r="D9" s="16" t="s">
        <v>10</v>
      </c>
      <c r="E9" s="16" t="s">
        <v>11</v>
      </c>
      <c r="F9" s="12" t="s"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1:20" ht="40.5" customHeight="1">
      <c r="A10" s="17"/>
      <c r="B10" s="17"/>
      <c r="C10" s="17"/>
      <c r="D10" s="17"/>
      <c r="E10" s="17"/>
      <c r="F10" s="6" t="s">
        <v>27</v>
      </c>
      <c r="G10" s="6" t="s">
        <v>18</v>
      </c>
      <c r="H10" s="6" t="s">
        <v>19</v>
      </c>
      <c r="I10" s="6" t="s">
        <v>20</v>
      </c>
      <c r="J10" s="6" t="s">
        <v>21</v>
      </c>
      <c r="K10" s="6" t="s">
        <v>17</v>
      </c>
      <c r="L10" s="6" t="s">
        <v>22</v>
      </c>
      <c r="M10" s="6" t="s">
        <v>23</v>
      </c>
      <c r="N10" s="6" t="s">
        <v>24</v>
      </c>
      <c r="O10" s="6" t="s">
        <v>14</v>
      </c>
      <c r="P10" s="6" t="s">
        <v>25</v>
      </c>
      <c r="Q10" s="7" t="s">
        <v>26</v>
      </c>
      <c r="T10" s="1" t="s">
        <v>16</v>
      </c>
    </row>
    <row r="11" spans="1:17" ht="15.75" customHeight="1">
      <c r="A11" s="8">
        <v>1</v>
      </c>
      <c r="B11" s="9" t="s">
        <v>12</v>
      </c>
      <c r="C11" s="8">
        <v>2</v>
      </c>
      <c r="D11" s="8">
        <f>1+1+1+1+1+1</f>
        <v>6</v>
      </c>
      <c r="E11" s="8">
        <f>F11+G11+H11+I11+J11+K11+L11+M11+N11+O11+P11+Q11</f>
        <v>8.48</v>
      </c>
      <c r="F11" s="10">
        <v>0.12</v>
      </c>
      <c r="G11" s="10"/>
      <c r="H11" s="10"/>
      <c r="I11" s="10"/>
      <c r="J11" s="10">
        <f>1</f>
        <v>1</v>
      </c>
      <c r="K11" s="10"/>
      <c r="L11" s="10"/>
      <c r="M11" s="10"/>
      <c r="N11" s="10">
        <f>3+4</f>
        <v>7</v>
      </c>
      <c r="O11" s="10"/>
      <c r="P11" s="10">
        <f>0.16+0.2</f>
        <v>0.36</v>
      </c>
      <c r="Q11" s="10"/>
    </row>
    <row r="12" spans="1:17" ht="15.75" customHeight="1">
      <c r="A12" s="8">
        <v>2</v>
      </c>
      <c r="B12" s="9" t="s">
        <v>12</v>
      </c>
      <c r="C12" s="8">
        <v>4</v>
      </c>
      <c r="D12" s="8">
        <f>1+1+1</f>
        <v>3</v>
      </c>
      <c r="E12" s="8">
        <f aca="true" t="shared" si="0" ref="E12:E39">F12+G12+H12+I12+J12+K12+L12+M12+N12+O12+P12+Q12</f>
        <v>8</v>
      </c>
      <c r="F12" s="10"/>
      <c r="G12" s="10"/>
      <c r="H12" s="10"/>
      <c r="I12" s="10"/>
      <c r="J12" s="10">
        <f>1</f>
        <v>1</v>
      </c>
      <c r="K12" s="10"/>
      <c r="L12" s="10"/>
      <c r="M12" s="10"/>
      <c r="N12" s="10">
        <f aca="true" t="shared" si="1" ref="N12:N21">3+4</f>
        <v>7</v>
      </c>
      <c r="O12" s="10"/>
      <c r="P12" s="10"/>
      <c r="Q12" s="10"/>
    </row>
    <row r="13" spans="1:17" ht="15.75" customHeight="1">
      <c r="A13" s="8">
        <v>3</v>
      </c>
      <c r="B13" s="9" t="s">
        <v>12</v>
      </c>
      <c r="C13" s="8">
        <v>5</v>
      </c>
      <c r="D13" s="8">
        <f>1+1+1+1</f>
        <v>4</v>
      </c>
      <c r="E13" s="8">
        <f t="shared" si="0"/>
        <v>8.059999999999999</v>
      </c>
      <c r="F13" s="10"/>
      <c r="G13" s="10"/>
      <c r="H13" s="10"/>
      <c r="I13" s="10"/>
      <c r="J13" s="10">
        <f>1</f>
        <v>1</v>
      </c>
      <c r="K13" s="10"/>
      <c r="L13" s="10"/>
      <c r="M13" s="10"/>
      <c r="N13" s="10">
        <f>3+4+0.06</f>
        <v>7.06</v>
      </c>
      <c r="O13" s="10"/>
      <c r="P13" s="10"/>
      <c r="Q13" s="10"/>
    </row>
    <row r="14" spans="1:17" ht="15.75" customHeight="1">
      <c r="A14" s="8">
        <v>4</v>
      </c>
      <c r="B14" s="9" t="s">
        <v>12</v>
      </c>
      <c r="C14" s="8">
        <v>6</v>
      </c>
      <c r="D14" s="8">
        <f>1+1+1+1+1</f>
        <v>5</v>
      </c>
      <c r="E14" s="8">
        <f t="shared" si="0"/>
        <v>8.19</v>
      </c>
      <c r="F14" s="10"/>
      <c r="G14" s="10"/>
      <c r="H14" s="10"/>
      <c r="I14" s="10"/>
      <c r="J14" s="10">
        <f>1+0.05</f>
        <v>1.05</v>
      </c>
      <c r="K14" s="10"/>
      <c r="L14" s="10"/>
      <c r="M14" s="10">
        <v>0.14</v>
      </c>
      <c r="N14" s="10">
        <f t="shared" si="1"/>
        <v>7</v>
      </c>
      <c r="O14" s="10"/>
      <c r="P14" s="10"/>
      <c r="Q14" s="10"/>
    </row>
    <row r="15" spans="1:17" ht="15.75" customHeight="1">
      <c r="A15" s="8">
        <v>5</v>
      </c>
      <c r="B15" s="9" t="s">
        <v>12</v>
      </c>
      <c r="C15" s="8">
        <v>7</v>
      </c>
      <c r="D15" s="8">
        <f>1+1+1</f>
        <v>3</v>
      </c>
      <c r="E15" s="8">
        <f t="shared" si="0"/>
        <v>8</v>
      </c>
      <c r="F15" s="10"/>
      <c r="G15" s="10"/>
      <c r="H15" s="10"/>
      <c r="I15" s="10"/>
      <c r="J15" s="10">
        <f>1</f>
        <v>1</v>
      </c>
      <c r="K15" s="10"/>
      <c r="L15" s="10"/>
      <c r="M15" s="10"/>
      <c r="N15" s="10">
        <f t="shared" si="1"/>
        <v>7</v>
      </c>
      <c r="O15" s="10"/>
      <c r="P15" s="10"/>
      <c r="Q15" s="10"/>
    </row>
    <row r="16" spans="1:17" ht="15.75" customHeight="1">
      <c r="A16" s="8">
        <v>6</v>
      </c>
      <c r="B16" s="9" t="s">
        <v>12</v>
      </c>
      <c r="C16" s="8">
        <v>12</v>
      </c>
      <c r="D16" s="8">
        <f>1+1+1+1+1+1</f>
        <v>6</v>
      </c>
      <c r="E16" s="8">
        <f t="shared" si="0"/>
        <v>8.12</v>
      </c>
      <c r="F16" s="10"/>
      <c r="G16" s="10">
        <v>0.05</v>
      </c>
      <c r="H16" s="10"/>
      <c r="I16" s="10"/>
      <c r="J16" s="10">
        <f>1</f>
        <v>1</v>
      </c>
      <c r="K16" s="10"/>
      <c r="L16" s="10"/>
      <c r="M16" s="10">
        <v>0.03</v>
      </c>
      <c r="N16" s="10">
        <f t="shared" si="1"/>
        <v>7</v>
      </c>
      <c r="O16" s="10">
        <v>0.04</v>
      </c>
      <c r="P16" s="10"/>
      <c r="Q16" s="10"/>
    </row>
    <row r="17" spans="1:17" ht="15.75" customHeight="1">
      <c r="A17" s="8">
        <v>7</v>
      </c>
      <c r="B17" s="9" t="s">
        <v>12</v>
      </c>
      <c r="C17" s="8">
        <v>14</v>
      </c>
      <c r="D17" s="8">
        <f>1+1+1</f>
        <v>3</v>
      </c>
      <c r="E17" s="8">
        <f t="shared" si="0"/>
        <v>8</v>
      </c>
      <c r="F17" s="10"/>
      <c r="G17" s="10"/>
      <c r="H17" s="10"/>
      <c r="I17" s="10"/>
      <c r="J17" s="10">
        <f>1</f>
        <v>1</v>
      </c>
      <c r="K17" s="10"/>
      <c r="L17" s="10"/>
      <c r="M17" s="10"/>
      <c r="N17" s="10">
        <f t="shared" si="1"/>
        <v>7</v>
      </c>
      <c r="O17" s="10"/>
      <c r="P17" s="10"/>
      <c r="Q17" s="10"/>
    </row>
    <row r="18" spans="1:17" ht="15.75" customHeight="1">
      <c r="A18" s="8">
        <v>8</v>
      </c>
      <c r="B18" s="9" t="s">
        <v>12</v>
      </c>
      <c r="C18" s="8">
        <v>16</v>
      </c>
      <c r="D18" s="8">
        <f>1+1+1+1+1</f>
        <v>5</v>
      </c>
      <c r="E18" s="8">
        <f t="shared" si="0"/>
        <v>9.17</v>
      </c>
      <c r="F18" s="10"/>
      <c r="G18" s="10"/>
      <c r="H18" s="10"/>
      <c r="I18" s="10"/>
      <c r="J18" s="10">
        <f>1</f>
        <v>1</v>
      </c>
      <c r="K18" s="10"/>
      <c r="L18" s="10"/>
      <c r="M18" s="10"/>
      <c r="N18" s="10">
        <f t="shared" si="1"/>
        <v>7</v>
      </c>
      <c r="O18" s="10"/>
      <c r="P18" s="10"/>
      <c r="Q18" s="10">
        <f>0.59+0.58</f>
        <v>1.17</v>
      </c>
    </row>
    <row r="19" spans="1:17" ht="15.75" customHeight="1">
      <c r="A19" s="8">
        <v>9</v>
      </c>
      <c r="B19" s="9" t="s">
        <v>12</v>
      </c>
      <c r="C19" s="8">
        <v>18</v>
      </c>
      <c r="D19" s="8">
        <f>1+1+1</f>
        <v>3</v>
      </c>
      <c r="E19" s="8">
        <f t="shared" si="0"/>
        <v>8</v>
      </c>
      <c r="F19" s="10"/>
      <c r="G19" s="10"/>
      <c r="H19" s="10"/>
      <c r="I19" s="10"/>
      <c r="J19" s="10">
        <f>1</f>
        <v>1</v>
      </c>
      <c r="K19" s="10"/>
      <c r="L19" s="10"/>
      <c r="M19" s="10"/>
      <c r="N19" s="10">
        <f t="shared" si="1"/>
        <v>7</v>
      </c>
      <c r="O19" s="10"/>
      <c r="P19" s="10"/>
      <c r="Q19" s="10"/>
    </row>
    <row r="20" spans="1:17" ht="15.75" customHeight="1">
      <c r="A20" s="8">
        <v>10</v>
      </c>
      <c r="B20" s="9" t="s">
        <v>13</v>
      </c>
      <c r="C20" s="8">
        <v>16</v>
      </c>
      <c r="D20" s="8">
        <f>1+1+1+1</f>
        <v>4</v>
      </c>
      <c r="E20" s="8">
        <f t="shared" si="0"/>
        <v>8.11</v>
      </c>
      <c r="F20" s="10"/>
      <c r="G20" s="10"/>
      <c r="H20" s="10"/>
      <c r="I20" s="10">
        <v>0.11</v>
      </c>
      <c r="J20" s="10">
        <f>1</f>
        <v>1</v>
      </c>
      <c r="K20" s="10"/>
      <c r="L20" s="10"/>
      <c r="M20" s="10"/>
      <c r="N20" s="10">
        <f t="shared" si="1"/>
        <v>7</v>
      </c>
      <c r="O20" s="10"/>
      <c r="P20" s="10"/>
      <c r="Q20" s="10"/>
    </row>
    <row r="21" spans="1:17" ht="15.75" customHeight="1">
      <c r="A21" s="8">
        <v>11</v>
      </c>
      <c r="B21" s="9" t="s">
        <v>13</v>
      </c>
      <c r="C21" s="8">
        <v>17</v>
      </c>
      <c r="D21" s="8">
        <f>1+1+1</f>
        <v>3</v>
      </c>
      <c r="E21" s="8">
        <f t="shared" si="0"/>
        <v>8</v>
      </c>
      <c r="F21" s="10"/>
      <c r="G21" s="10"/>
      <c r="H21" s="10"/>
      <c r="I21" s="10"/>
      <c r="J21" s="10">
        <f>1</f>
        <v>1</v>
      </c>
      <c r="K21" s="10"/>
      <c r="L21" s="10"/>
      <c r="M21" s="10"/>
      <c r="N21" s="10">
        <f t="shared" si="1"/>
        <v>7</v>
      </c>
      <c r="O21" s="10"/>
      <c r="P21" s="10"/>
      <c r="Q21" s="10"/>
    </row>
    <row r="22" spans="1:17" ht="15.75" customHeight="1">
      <c r="A22" s="8">
        <v>12</v>
      </c>
      <c r="B22" s="9" t="s">
        <v>13</v>
      </c>
      <c r="C22" s="8">
        <v>18</v>
      </c>
      <c r="D22" s="8">
        <f>1+1+1+1+1</f>
        <v>5</v>
      </c>
      <c r="E22" s="8">
        <f t="shared" si="0"/>
        <v>8.06</v>
      </c>
      <c r="F22" s="10"/>
      <c r="G22" s="10"/>
      <c r="H22" s="10"/>
      <c r="I22" s="10"/>
      <c r="J22" s="10">
        <f>1</f>
        <v>1</v>
      </c>
      <c r="K22" s="10">
        <v>0.02</v>
      </c>
      <c r="L22" s="10"/>
      <c r="M22" s="10"/>
      <c r="N22" s="10">
        <f>0.04+3+4</f>
        <v>7.04</v>
      </c>
      <c r="O22" s="10"/>
      <c r="P22" s="10"/>
      <c r="Q22" s="10"/>
    </row>
    <row r="23" spans="1:17" ht="15.75" customHeight="1">
      <c r="A23" s="8">
        <v>13</v>
      </c>
      <c r="B23" s="9" t="s">
        <v>13</v>
      </c>
      <c r="C23" s="8">
        <v>19</v>
      </c>
      <c r="D23" s="8">
        <f>1+1+1+1+1</f>
        <v>5</v>
      </c>
      <c r="E23" s="8">
        <f t="shared" si="0"/>
        <v>8.58</v>
      </c>
      <c r="F23" s="10"/>
      <c r="G23" s="10"/>
      <c r="H23" s="10"/>
      <c r="I23" s="10"/>
      <c r="J23" s="10">
        <f>1</f>
        <v>1</v>
      </c>
      <c r="K23" s="10"/>
      <c r="L23" s="10">
        <v>0.27</v>
      </c>
      <c r="M23" s="10">
        <v>0.31</v>
      </c>
      <c r="N23" s="10">
        <f>3+4</f>
        <v>7</v>
      </c>
      <c r="O23" s="10"/>
      <c r="P23" s="10"/>
      <c r="Q23" s="10"/>
    </row>
    <row r="24" spans="1:17" ht="15.75" customHeight="1">
      <c r="A24" s="8">
        <v>14</v>
      </c>
      <c r="B24" s="9" t="s">
        <v>13</v>
      </c>
      <c r="C24" s="8">
        <v>20</v>
      </c>
      <c r="D24" s="8">
        <f>1+1+1+1+1+1+1</f>
        <v>7</v>
      </c>
      <c r="E24" s="8">
        <f t="shared" si="0"/>
        <v>8.98</v>
      </c>
      <c r="F24" s="10">
        <v>0.3</v>
      </c>
      <c r="G24" s="10"/>
      <c r="H24" s="10"/>
      <c r="I24" s="10"/>
      <c r="J24" s="10">
        <f>1+0.12</f>
        <v>1.12</v>
      </c>
      <c r="K24" s="10"/>
      <c r="L24" s="10"/>
      <c r="M24" s="10"/>
      <c r="N24" s="10">
        <f>3+4</f>
        <v>7</v>
      </c>
      <c r="O24" s="10"/>
      <c r="P24" s="10"/>
      <c r="Q24" s="10">
        <f>0.33+0.23</f>
        <v>0.56</v>
      </c>
    </row>
    <row r="25" spans="1:17" ht="15.75" customHeight="1">
      <c r="A25" s="8">
        <v>15</v>
      </c>
      <c r="B25" s="9" t="s">
        <v>13</v>
      </c>
      <c r="C25" s="8">
        <v>21</v>
      </c>
      <c r="D25" s="8">
        <f>1+1+1+1+1</f>
        <v>5</v>
      </c>
      <c r="E25" s="8">
        <f t="shared" si="0"/>
        <v>8.26</v>
      </c>
      <c r="F25" s="10"/>
      <c r="G25" s="10"/>
      <c r="H25" s="10"/>
      <c r="I25" s="10"/>
      <c r="J25" s="10">
        <f>1+0.12</f>
        <v>1.12</v>
      </c>
      <c r="K25" s="10"/>
      <c r="L25" s="10"/>
      <c r="M25" s="10">
        <v>0.14</v>
      </c>
      <c r="N25" s="10">
        <f>3+4</f>
        <v>7</v>
      </c>
      <c r="O25" s="10"/>
      <c r="P25" s="10"/>
      <c r="Q25" s="10"/>
    </row>
    <row r="26" spans="1:17" ht="15.75" customHeight="1">
      <c r="A26" s="8">
        <v>16</v>
      </c>
      <c r="B26" s="9" t="s">
        <v>13</v>
      </c>
      <c r="C26" s="8">
        <v>22</v>
      </c>
      <c r="D26" s="8">
        <f>1+1+1+1+1+1+1+1</f>
        <v>8</v>
      </c>
      <c r="E26" s="8">
        <f t="shared" si="0"/>
        <v>8.79</v>
      </c>
      <c r="F26" s="10">
        <v>0.05</v>
      </c>
      <c r="G26" s="10">
        <f>0.26+0.26</f>
        <v>0.52</v>
      </c>
      <c r="H26" s="10"/>
      <c r="I26" s="10"/>
      <c r="J26" s="10">
        <f>1</f>
        <v>1</v>
      </c>
      <c r="K26" s="10"/>
      <c r="L26" s="10"/>
      <c r="M26" s="10">
        <v>0.18</v>
      </c>
      <c r="N26" s="10">
        <f>3+4</f>
        <v>7</v>
      </c>
      <c r="O26" s="10"/>
      <c r="P26" s="10">
        <v>0.04</v>
      </c>
      <c r="Q26" s="10"/>
    </row>
    <row r="27" spans="1:17" ht="15.75" customHeight="1">
      <c r="A27" s="8">
        <v>17</v>
      </c>
      <c r="B27" s="9" t="s">
        <v>13</v>
      </c>
      <c r="C27" s="8">
        <v>23</v>
      </c>
      <c r="D27" s="8">
        <f>1+1+1+1+1</f>
        <v>5</v>
      </c>
      <c r="E27" s="8">
        <f t="shared" si="0"/>
        <v>8.26</v>
      </c>
      <c r="F27" s="10"/>
      <c r="G27" s="10"/>
      <c r="H27" s="10"/>
      <c r="I27" s="10"/>
      <c r="J27" s="10">
        <f>1+0.12</f>
        <v>1.12</v>
      </c>
      <c r="K27" s="10"/>
      <c r="L27" s="10"/>
      <c r="M27" s="10">
        <v>0.14</v>
      </c>
      <c r="N27" s="10">
        <f>3+4</f>
        <v>7</v>
      </c>
      <c r="O27" s="10"/>
      <c r="P27" s="10"/>
      <c r="Q27" s="10"/>
    </row>
    <row r="28" spans="1:17" ht="15.75" customHeight="1">
      <c r="A28" s="8">
        <v>18</v>
      </c>
      <c r="B28" s="9" t="s">
        <v>13</v>
      </c>
      <c r="C28" s="8">
        <v>24</v>
      </c>
      <c r="D28" s="8">
        <f>1+1+1+1+1</f>
        <v>5</v>
      </c>
      <c r="E28" s="8">
        <f t="shared" si="0"/>
        <v>8.29</v>
      </c>
      <c r="F28" s="10"/>
      <c r="G28" s="10"/>
      <c r="H28" s="10"/>
      <c r="I28" s="10"/>
      <c r="J28" s="10">
        <f>1</f>
        <v>1</v>
      </c>
      <c r="K28" s="10">
        <v>0.16</v>
      </c>
      <c r="L28" s="10"/>
      <c r="M28" s="10"/>
      <c r="N28" s="10">
        <f>0.13+3+4</f>
        <v>7.13</v>
      </c>
      <c r="O28" s="10"/>
      <c r="P28" s="10"/>
      <c r="Q28" s="10"/>
    </row>
    <row r="29" spans="1:17" ht="15.75" customHeight="1">
      <c r="A29" s="8">
        <v>19</v>
      </c>
      <c r="B29" s="9" t="s">
        <v>13</v>
      </c>
      <c r="C29" s="8">
        <v>25</v>
      </c>
      <c r="D29" s="8">
        <f>1+1+1</f>
        <v>3</v>
      </c>
      <c r="E29" s="8">
        <f t="shared" si="0"/>
        <v>8</v>
      </c>
      <c r="F29" s="10"/>
      <c r="G29" s="10"/>
      <c r="H29" s="10"/>
      <c r="I29" s="10"/>
      <c r="J29" s="10">
        <f>1</f>
        <v>1</v>
      </c>
      <c r="K29" s="10"/>
      <c r="L29" s="10"/>
      <c r="M29" s="10"/>
      <c r="N29" s="10">
        <f>3+4</f>
        <v>7</v>
      </c>
      <c r="O29" s="10"/>
      <c r="P29" s="10"/>
      <c r="Q29" s="10"/>
    </row>
    <row r="30" spans="1:17" ht="15.75" customHeight="1">
      <c r="A30" s="8">
        <v>20</v>
      </c>
      <c r="B30" s="9" t="s">
        <v>13</v>
      </c>
      <c r="C30" s="8">
        <v>26</v>
      </c>
      <c r="D30" s="8">
        <f>1+1+1+1+1+1+1</f>
        <v>7</v>
      </c>
      <c r="E30" s="8">
        <f t="shared" si="0"/>
        <v>8.17</v>
      </c>
      <c r="F30" s="10"/>
      <c r="G30" s="10">
        <f>0.04+0.07</f>
        <v>0.11000000000000001</v>
      </c>
      <c r="H30" s="10">
        <v>0.02</v>
      </c>
      <c r="I30" s="10"/>
      <c r="J30" s="10">
        <f>1</f>
        <v>1</v>
      </c>
      <c r="K30" s="10"/>
      <c r="L30" s="10"/>
      <c r="M30" s="10"/>
      <c r="N30" s="10">
        <f>3+4+0.04</f>
        <v>7.04</v>
      </c>
      <c r="O30" s="10"/>
      <c r="P30" s="10"/>
      <c r="Q30" s="10"/>
    </row>
    <row r="31" spans="1:17" ht="15.75" customHeight="1">
      <c r="A31" s="8">
        <v>21</v>
      </c>
      <c r="B31" s="9" t="s">
        <v>13</v>
      </c>
      <c r="C31" s="8">
        <v>27</v>
      </c>
      <c r="D31" s="8">
        <f>1+1+1</f>
        <v>3</v>
      </c>
      <c r="E31" s="8">
        <f t="shared" si="0"/>
        <v>8</v>
      </c>
      <c r="F31" s="10"/>
      <c r="G31" s="10"/>
      <c r="H31" s="10"/>
      <c r="I31" s="10"/>
      <c r="J31" s="10">
        <f>1</f>
        <v>1</v>
      </c>
      <c r="K31" s="10"/>
      <c r="L31" s="10"/>
      <c r="M31" s="10"/>
      <c r="N31" s="10">
        <f aca="true" t="shared" si="2" ref="N31:N38">3+4</f>
        <v>7</v>
      </c>
      <c r="O31" s="10"/>
      <c r="P31" s="10"/>
      <c r="Q31" s="10"/>
    </row>
    <row r="32" spans="1:17" ht="15.75" customHeight="1">
      <c r="A32" s="8">
        <v>22</v>
      </c>
      <c r="B32" s="9" t="s">
        <v>13</v>
      </c>
      <c r="C32" s="8">
        <v>28</v>
      </c>
      <c r="D32" s="8">
        <f>1+1+1+1+1</f>
        <v>5</v>
      </c>
      <c r="E32" s="8">
        <f t="shared" si="0"/>
        <v>8.17</v>
      </c>
      <c r="F32" s="10"/>
      <c r="G32" s="10">
        <v>0.13</v>
      </c>
      <c r="H32" s="10"/>
      <c r="I32" s="10"/>
      <c r="J32" s="10">
        <f>1</f>
        <v>1</v>
      </c>
      <c r="K32" s="10">
        <v>0.04</v>
      </c>
      <c r="L32" s="10"/>
      <c r="M32" s="10"/>
      <c r="N32" s="10">
        <f t="shared" si="2"/>
        <v>7</v>
      </c>
      <c r="O32" s="10"/>
      <c r="P32" s="10"/>
      <c r="Q32" s="10"/>
    </row>
    <row r="33" spans="1:17" ht="15.75" customHeight="1">
      <c r="A33" s="8">
        <v>23</v>
      </c>
      <c r="B33" s="9" t="s">
        <v>13</v>
      </c>
      <c r="C33" s="8">
        <v>29</v>
      </c>
      <c r="D33" s="8">
        <f>1+1+1+1+1</f>
        <v>5</v>
      </c>
      <c r="E33" s="8">
        <f t="shared" si="0"/>
        <v>8.079999999999998</v>
      </c>
      <c r="F33" s="10"/>
      <c r="G33" s="10"/>
      <c r="H33" s="10"/>
      <c r="I33" s="10"/>
      <c r="J33" s="10">
        <f>1</f>
        <v>1</v>
      </c>
      <c r="K33" s="10"/>
      <c r="L33" s="10"/>
      <c r="M33" s="10"/>
      <c r="N33" s="10">
        <f>3+4+0.04</f>
        <v>7.04</v>
      </c>
      <c r="O33" s="10">
        <v>0.04</v>
      </c>
      <c r="P33" s="10"/>
      <c r="Q33" s="10"/>
    </row>
    <row r="34" spans="1:17" ht="15.75" customHeight="1">
      <c r="A34" s="8">
        <v>24</v>
      </c>
      <c r="B34" s="9" t="s">
        <v>13</v>
      </c>
      <c r="C34" s="8">
        <v>30</v>
      </c>
      <c r="D34" s="8">
        <f>1+1+1+1+1+1+1+1+1</f>
        <v>9</v>
      </c>
      <c r="E34" s="8">
        <f t="shared" si="0"/>
        <v>8.67</v>
      </c>
      <c r="F34" s="10"/>
      <c r="G34" s="10">
        <v>0.03</v>
      </c>
      <c r="H34" s="10"/>
      <c r="I34" s="10"/>
      <c r="J34" s="10">
        <f>1+0.03+0.14</f>
        <v>1.17</v>
      </c>
      <c r="K34" s="10"/>
      <c r="L34" s="10"/>
      <c r="M34" s="10">
        <v>0.21</v>
      </c>
      <c r="N34" s="10">
        <f>3+4+0.1</f>
        <v>7.1</v>
      </c>
      <c r="O34" s="10"/>
      <c r="P34" s="10">
        <v>0.16</v>
      </c>
      <c r="Q34" s="10"/>
    </row>
    <row r="35" spans="1:17" ht="15.75" customHeight="1">
      <c r="A35" s="8">
        <v>25</v>
      </c>
      <c r="B35" s="9" t="s">
        <v>13</v>
      </c>
      <c r="C35" s="8">
        <v>31</v>
      </c>
      <c r="D35" s="8">
        <f>1+1+1+1+1+1+1</f>
        <v>7</v>
      </c>
      <c r="E35" s="8">
        <f t="shared" si="0"/>
        <v>9</v>
      </c>
      <c r="F35" s="10"/>
      <c r="G35" s="10">
        <v>0.29</v>
      </c>
      <c r="H35" s="10"/>
      <c r="I35" s="10"/>
      <c r="J35" s="10">
        <f>1</f>
        <v>1</v>
      </c>
      <c r="K35" s="10">
        <v>0.02</v>
      </c>
      <c r="L35" s="10"/>
      <c r="M35" s="10">
        <v>0.05</v>
      </c>
      <c r="N35" s="10">
        <f t="shared" si="2"/>
        <v>7</v>
      </c>
      <c r="O35" s="10"/>
      <c r="P35" s="10"/>
      <c r="Q35" s="10">
        <v>0.64</v>
      </c>
    </row>
    <row r="36" spans="1:17" ht="15.75" customHeight="1">
      <c r="A36" s="8">
        <v>26</v>
      </c>
      <c r="B36" s="9" t="s">
        <v>13</v>
      </c>
      <c r="C36" s="8">
        <v>32</v>
      </c>
      <c r="D36" s="8">
        <f>1+1+1+1+1+1</f>
        <v>6</v>
      </c>
      <c r="E36" s="8">
        <f t="shared" si="0"/>
        <v>8.1</v>
      </c>
      <c r="F36" s="10"/>
      <c r="G36" s="10"/>
      <c r="H36" s="10"/>
      <c r="I36" s="10"/>
      <c r="J36" s="10">
        <f>1</f>
        <v>1</v>
      </c>
      <c r="K36" s="10"/>
      <c r="L36" s="10"/>
      <c r="M36" s="10">
        <f>0.03+0.04</f>
        <v>0.07</v>
      </c>
      <c r="N36" s="10">
        <f t="shared" si="2"/>
        <v>7</v>
      </c>
      <c r="O36" s="10"/>
      <c r="P36" s="10"/>
      <c r="Q36" s="10">
        <v>0.03</v>
      </c>
    </row>
    <row r="37" spans="1:17" ht="15.75" customHeight="1">
      <c r="A37" s="8">
        <v>27</v>
      </c>
      <c r="B37" s="9" t="s">
        <v>13</v>
      </c>
      <c r="C37" s="8">
        <v>33</v>
      </c>
      <c r="D37" s="8">
        <f>1+1+1+1+1</f>
        <v>5</v>
      </c>
      <c r="E37" s="8">
        <f t="shared" si="0"/>
        <v>8.28</v>
      </c>
      <c r="F37" s="10"/>
      <c r="G37" s="10">
        <v>0.02</v>
      </c>
      <c r="H37" s="10"/>
      <c r="I37" s="10"/>
      <c r="J37" s="10">
        <f>1</f>
        <v>1</v>
      </c>
      <c r="K37" s="10"/>
      <c r="L37" s="10"/>
      <c r="M37" s="10"/>
      <c r="N37" s="10">
        <f t="shared" si="2"/>
        <v>7</v>
      </c>
      <c r="O37" s="10"/>
      <c r="P37" s="10"/>
      <c r="Q37" s="10">
        <v>0.26</v>
      </c>
    </row>
    <row r="38" spans="1:17" ht="15.75" customHeight="1">
      <c r="A38" s="8">
        <v>28</v>
      </c>
      <c r="B38" s="9" t="s">
        <v>13</v>
      </c>
      <c r="C38" s="8">
        <v>34</v>
      </c>
      <c r="D38" s="8">
        <f>1+1+1</f>
        <v>3</v>
      </c>
      <c r="E38" s="8">
        <f t="shared" si="0"/>
        <v>8</v>
      </c>
      <c r="F38" s="10"/>
      <c r="G38" s="10"/>
      <c r="H38" s="10"/>
      <c r="I38" s="10"/>
      <c r="J38" s="10">
        <f>1</f>
        <v>1</v>
      </c>
      <c r="K38" s="10"/>
      <c r="L38" s="10"/>
      <c r="M38" s="10"/>
      <c r="N38" s="10">
        <f t="shared" si="2"/>
        <v>7</v>
      </c>
      <c r="O38" s="10"/>
      <c r="P38" s="10"/>
      <c r="Q38" s="10"/>
    </row>
    <row r="39" spans="1:17" ht="15.75" customHeight="1">
      <c r="A39" s="8">
        <v>29</v>
      </c>
      <c r="B39" s="9" t="s">
        <v>13</v>
      </c>
      <c r="C39" s="8">
        <v>35</v>
      </c>
      <c r="D39" s="8">
        <f>1+1+1+1</f>
        <v>4</v>
      </c>
      <c r="E39" s="8">
        <f t="shared" si="0"/>
        <v>8.2</v>
      </c>
      <c r="F39" s="8"/>
      <c r="G39" s="8"/>
      <c r="H39" s="8"/>
      <c r="I39" s="8"/>
      <c r="J39" s="10">
        <f>1</f>
        <v>1</v>
      </c>
      <c r="K39" s="8"/>
      <c r="L39" s="8"/>
      <c r="M39" s="8"/>
      <c r="N39" s="10">
        <f>3+4+0.2</f>
        <v>7.2</v>
      </c>
      <c r="O39" s="8"/>
      <c r="P39" s="8"/>
      <c r="Q39" s="8"/>
    </row>
  </sheetData>
  <mergeCells count="12">
    <mergeCell ref="B9:B10"/>
    <mergeCell ref="A9:A10"/>
    <mergeCell ref="B5:Q5"/>
    <mergeCell ref="F9:Q9"/>
    <mergeCell ref="B1:Q1"/>
    <mergeCell ref="B2:Q2"/>
    <mergeCell ref="B3:Q3"/>
    <mergeCell ref="B4:Q4"/>
    <mergeCell ref="C7:K7"/>
    <mergeCell ref="E9:E10"/>
    <mergeCell ref="D9:D10"/>
    <mergeCell ref="C9:C10"/>
  </mergeCells>
  <printOptions/>
  <pageMargins left="0.56" right="0.16" top="0.26" bottom="0.2" header="0.23" footer="0.19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Econ_g</dc:creator>
  <cp:keywords/>
  <dc:description/>
  <cp:lastModifiedBy>экономист</cp:lastModifiedBy>
  <cp:lastPrinted>2015-02-05T09:05:40Z</cp:lastPrinted>
  <dcterms:created xsi:type="dcterms:W3CDTF">2002-07-09T06:23:37Z</dcterms:created>
  <dcterms:modified xsi:type="dcterms:W3CDTF">2015-02-26T06:11:55Z</dcterms:modified>
  <cp:category/>
  <cp:version/>
  <cp:contentType/>
  <cp:contentStatus/>
</cp:coreProperties>
</file>