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" windowWidth="28650" windowHeight="13500" tabRatio="798" activeTab="13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  <sheet name="форма 2.9." sheetId="9" r:id="rId9"/>
    <sheet name="форма 2.10." sheetId="10" r:id="rId10"/>
    <sheet name="форма 2.11." sheetId="11" r:id="rId11"/>
    <sheet name="форма 2.12." sheetId="12" r:id="rId12"/>
    <sheet name="форма 2.13." sheetId="13" r:id="rId13"/>
    <sheet name="форма 2.14." sheetId="14" r:id="rId14"/>
  </sheets>
  <definedNames/>
  <calcPr fullCalcOnLoad="1"/>
</workbook>
</file>

<file path=xl/sharedStrings.xml><?xml version="1.0" encoding="utf-8"?>
<sst xmlns="http://schemas.openxmlformats.org/spreadsheetml/2006/main" count="380" uniqueCount="235">
  <si>
    <r>
      <t xml:space="preserve"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</t>
    </r>
    <r>
      <rPr>
        <sz val="10"/>
        <color indexed="30"/>
        <rFont val="Arial"/>
        <family val="2"/>
      </rPr>
      <t>основами ценообразования</t>
    </r>
    <r>
      <rPr>
        <sz val="10"/>
        <color indexed="8"/>
        <rFont val="Arial"/>
        <family val="2"/>
      </rPr>
      <t xml:space="preserve"> в сфере водоснабжения и водоотведения, утвержденными </t>
    </r>
    <r>
      <rPr>
        <sz val="10"/>
        <color indexed="30"/>
        <rFont val="Arial"/>
        <family val="2"/>
      </rPr>
      <t>постановлением</t>
    </r>
    <r>
      <rPr>
        <sz val="10"/>
        <color indexed="8"/>
        <rFont val="Arial"/>
        <family val="2"/>
      </rPr>
      <t xml:space="preserve"> Правительства Российской Федерации от 13 мая 2013 N 406</t>
    </r>
  </si>
  <si>
    <t>о предложении регулируемой организации об установлении тарифов в  фере холодного водоснабжения на очередной период регулирования</t>
  </si>
  <si>
    <t>Удельный расход электроэнергии на подачу воды в сеть (тыс. кВт/час или тыс. м3</t>
  </si>
  <si>
    <t>Показатель использования производственных объектов (по объему перекачки) по отношению к пиковому дню отчетного года (процентов)</t>
  </si>
  <si>
    <t>Сведения об изменении стоимости основных фондов (в том числе за счет ввода в эксплуатацию (вывода из эксплуатации)), их переоценки (тыс. рублей)</t>
  </si>
  <si>
    <t>Валовая прибыль (убытки) от продажи товаров и услуг по регулируемому виду деятельности (тыс. рублей)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</si>
  <si>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</si>
  <si>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Объем поднятой воды (тыс. куб. метров)</t>
  </si>
  <si>
    <t>Объем покупной воды (тыс. куб. метров)</t>
  </si>
  <si>
    <t>Объем воды, пропущенной через очистные сооружения</t>
  </si>
  <si>
    <t>Объем отпущенной потребителям воды, определенный по приборам учета и расчетным путем (по нормативам потребления) (тыс. куб. метров)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</si>
  <si>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</si>
  <si>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</si>
  <si>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Чистая прибыль, полученная от регулируемого вида деятельности,  (тыс. рублей)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</si>
  <si>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</si>
  <si>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 xml:space="preserve">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</si>
  <si>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расходы на аренду имущества, используемого для осуществления регулируемого вида деятельности</t>
  </si>
  <si>
    <t>расходы на амортизацию основных производственных средств</t>
  </si>
  <si>
    <t>расходы на оплату труда и отчисления на социальные нужды административно-управленческого персонала</t>
  </si>
  <si>
    <t>расходы на оплату труда и отчисления на социальные нужды основного производственного персонала</t>
  </si>
  <si>
    <t>расходы на химические реагенты, используемые в технологическом процессе</t>
  </si>
  <si>
    <t>расходы на оплату холодной воды, приобретаемой у других организаций для последующей подачи потребителям</t>
  </si>
  <si>
    <t>об основных показателях финансово-хозяйственной деятельности регулируемой  организации</t>
  </si>
  <si>
    <t xml:space="preserve"> - не позднее  30 календарных дней со дня принятия решения об установлении тарифа</t>
  </si>
  <si>
    <t>2.9.2  Потребности в финансовых  средствах ,  необходимых  для  реализации  инвестиционной  программы</t>
  </si>
  <si>
    <t>2.9.1  Информация  об инвестиционных  программах регулируемой  организации и отчетах об их реализации</t>
  </si>
  <si>
    <t>2.9.3  Показатели  эффективности  реализации  инвестиционной  программы</t>
  </si>
  <si>
    <t>2. 9. 4  Информация  об  использовании  инвестиционных  средств  за  отчетный  год</t>
  </si>
  <si>
    <t>2.9.5  Внесение  изменений в    инвестиционную  программу</t>
  </si>
  <si>
    <t xml:space="preserve"> - факт не позднее 30календарных дней со дня направления бухгалтерского баланса в налоговые органы, за исключением подпункта "2.9.5" формы 2.9</t>
  </si>
  <si>
    <t xml:space="preserve"> - подпункт "2.9.5" формы 2.9 в течении 10 календарных дней со дня принятия органом исполнительной власти субъекта РФ решения о внесении изменений в инвестиционную программу</t>
  </si>
  <si>
    <t xml:space="preserve"> - раскрывается регулируемой организацией ежеквартально, в течении 30 календарных дней, по истечении квартала</t>
  </si>
  <si>
    <t xml:space="preserve"> - раскрывается в течении 10 календарных дней со дня подачи ею заявления об установлении тарифа в орган власти субъекта РФ</t>
  </si>
  <si>
    <t>МП "КЭП"  ЗАТО Комаровский</t>
  </si>
  <si>
    <t>Наименование  мероприятия</t>
  </si>
  <si>
    <t>источник  финансирования</t>
  </si>
  <si>
    <t>наименование показателей</t>
  </si>
  <si>
    <t>плановые  значения показателей инвестиционной  программы</t>
  </si>
  <si>
    <t>фактические   значения показателей инвестиционной  программы</t>
  </si>
  <si>
    <t>квартал</t>
  </si>
  <si>
    <t>наименование мероприятий</t>
  </si>
  <si>
    <t>Дата  внесения  изменений</t>
  </si>
  <si>
    <t>Внесенные  изменения</t>
  </si>
  <si>
    <t>а)</t>
  </si>
  <si>
    <t>б)</t>
  </si>
  <si>
    <t>в)</t>
  </si>
  <si>
    <t>г)</t>
  </si>
  <si>
    <t>д)</t>
  </si>
  <si>
    <t>е)</t>
  </si>
  <si>
    <t>ж)</t>
  </si>
  <si>
    <t>з)</t>
  </si>
  <si>
    <t>и)</t>
  </si>
  <si>
    <t>к)</t>
  </si>
  <si>
    <t>л)</t>
  </si>
  <si>
    <t>м)</t>
  </si>
  <si>
    <t>Сведения  о  необходимой  валовой  выручке на  соотвестсвующий  период ,  в  том  числе  с  разбивкой  по  годам</t>
  </si>
  <si>
    <t>Форма 2.1.</t>
  </si>
  <si>
    <t>Форма 2.2.</t>
  </si>
  <si>
    <t>Форма 2.3.</t>
  </si>
  <si>
    <t>Форма 2.4.</t>
  </si>
  <si>
    <t>Информация  о  тарифе  на  техническую  воду</t>
  </si>
  <si>
    <t>Форма 2.5.</t>
  </si>
  <si>
    <t>Информация  о  тарифе  на  подвоз   воды</t>
  </si>
  <si>
    <t>Информация  о  тарифе  на  транспортировку   воды</t>
  </si>
  <si>
    <t>Форма 2.6.</t>
  </si>
  <si>
    <t>Форма 2.7.</t>
  </si>
  <si>
    <t xml:space="preserve"> </t>
  </si>
  <si>
    <t>Форма 2.8.</t>
  </si>
  <si>
    <t>мутность</t>
  </si>
  <si>
    <t>цветность</t>
  </si>
  <si>
    <t>Форма 2.9.</t>
  </si>
  <si>
    <t>Форма 2.10.</t>
  </si>
  <si>
    <t>Форма 2.11.</t>
  </si>
  <si>
    <t>Форма 2.12.</t>
  </si>
  <si>
    <t>Форма 2.13.</t>
  </si>
  <si>
    <t>Форма 2.14.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</si>
  <si>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</si>
  <si>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</si>
  <si>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</si>
  <si>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</si>
  <si>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</si>
  <si>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</si>
  <si>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сети "Интернет"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</si>
  <si>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</si>
  <si>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</si>
  <si>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</si>
  <si>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водопроводных сетей (в однотрубном исчислении) (километров)</t>
  </si>
  <si>
    <t>Количество скважин (штук)</t>
  </si>
  <si>
    <t>Количество подкачивающих насосных станций (штук)</t>
  </si>
  <si>
    <t>о тарифе на питьевую воду (питьевое водоснабжение)</t>
  </si>
  <si>
    <t>Срок действия установленного тарифа на питьевую воду (питьевое водоснабжение)</t>
  </si>
  <si>
    <t>Источник официального опубликования решения об установлении тарифа на питьевую воду (питьевое водоснабжение)</t>
  </si>
  <si>
    <t>Наименование органа регулирования, принявшего решение об утверждении тарифа на питьевую воду (питьевое водоснабжение)</t>
  </si>
  <si>
    <t>Реквизиты (дата, номер) решения об утверждении тарифа на питьевую воду (питьевое водоснабжение)</t>
  </si>
  <si>
    <t>Наименование органа регулирования тарифов, принявшего решение об утверждении тарифа на техническую воду</t>
  </si>
  <si>
    <t>-</t>
  </si>
  <si>
    <t>Реквизиты (дата, номер) решения об утверждении тарифа на техническую воду</t>
  </si>
  <si>
    <t>Величина установленного тарифа на техническую воду</t>
  </si>
  <si>
    <t>Срок действия установленного тарифа на техническую воду</t>
  </si>
  <si>
    <t>Источник официального опубликования решения об установлении тарифа на техническую воду</t>
  </si>
  <si>
    <t>Наименование органа регулирования, принявшего решение об утверждении тарифа на транспортировку воды</t>
  </si>
  <si>
    <t>Реквизиты (дата, номер) решения об утверждении тарифа на транспортировку воды</t>
  </si>
  <si>
    <t>Срок действия установленного тарифа на транспортировку воды</t>
  </si>
  <si>
    <t>Источник официального опубликования решения об установлении тарифа на транспортировку воды</t>
  </si>
  <si>
    <t>Наименование органа регулирования, принявшего решение об утверждении тарифа на подвоз воды</t>
  </si>
  <si>
    <t>Реквизиты (дата, номер) решения об утверждении тарифа на подвоз воды</t>
  </si>
  <si>
    <t>Величина установленного тарифа на подвоз воды</t>
  </si>
  <si>
    <t>Срок действия установленного тарифа на подвоз воды</t>
  </si>
  <si>
    <t>Источник официального опубликования решения об установлении тарифа на подвоз воды</t>
  </si>
  <si>
    <t>Наименование органа регулирования, принявшего решение об утверждении тарифа на подключение к централизованной системе холодного водоснабжения</t>
  </si>
  <si>
    <t>Реквизиты (дата, номер) решения об утверждении тарифов на подключение к централизованной системе холодного водоснабжения</t>
  </si>
  <si>
    <t>Величина установленного тарифа на подключение к централизованной системе холодного водоснабжения</t>
  </si>
  <si>
    <t>Срок действия установленного тарифа на подключение к централизованной системе холодного водоснабжения</t>
  </si>
  <si>
    <t>Источник официального опубликования решения об установлении тарифа на подключение к централизованной системе холодного водоснабжения</t>
  </si>
  <si>
    <t>1) Выручка от регулируемой деятельности (тыс. рублей) с разбивкой по видам деятельности</t>
  </si>
  <si>
    <t>2) Себестоимость производимых товаров (оказываемых услуг) по регулируемому виду деятельности (тыс. рублей), включая:</t>
  </si>
  <si>
    <t xml:space="preserve">          средневзвешенная стоимость 1 кВт/час</t>
  </si>
  <si>
    <t xml:space="preserve">          объем приобретения электрической энергии</t>
  </si>
  <si>
    <t xml:space="preserve">     - размер ее расходования на финансирование мероприятий, предусмотренных инвестиционной программой регулируемой организации (тыс. рублей)</t>
  </si>
  <si>
    <t>Наименование инвестиционной программы</t>
  </si>
  <si>
    <t>Дата утверждения инвестиционной программы</t>
  </si>
  <si>
    <t>Цели инвестиционной программы</t>
  </si>
  <si>
    <t>Наименование органа исполнительной власти субъекта Российской Федерации, утвердившего инвестиционную программу</t>
  </si>
  <si>
    <t>Наименование органа местного самоуправления, согласовавшего инвестиционную программу</t>
  </si>
  <si>
    <t>Сроки начала и окончания реализации инвестиционной программы</t>
  </si>
  <si>
    <t>Количество поданных заявок о подключении к системе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</si>
  <si>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</si>
  <si>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</si>
  <si>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в течение квартала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</si>
  <si>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</si>
  <si>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Форма заявки о подключении к централизованной системе холодного водоснабжения</t>
  </si>
  <si>
    <t>Перечень документов, представляемых одновременно с заявкой о подключении к централизованной системе холодного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</si>
  <si>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</si>
  <si>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холодного водоснабжения</t>
  </si>
  <si>
    <t>Планирование конкурсных процедур и результаты их проведения</t>
  </si>
  <si>
    <t>Предлагаемый метод регулирования</t>
  </si>
  <si>
    <t>Расчетная величина тарифов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</si>
  <si>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</si>
  <si>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</si>
  <si>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Годовой объем отпущенной потребителям воды (тыс.м3)</t>
  </si>
  <si>
    <t xml:space="preserve"> Общая информация о регулируемой организации</t>
  </si>
  <si>
    <t>Муниципальное  предприятие "Коммунально-эксплуатационное предприятие" муниципального  образования  ЗАТО Комаровский</t>
  </si>
  <si>
    <t>Карпенко  Станислав Анатольевич</t>
  </si>
  <si>
    <t>ОГРН 1025602138781  присвоен 28.12.2011г Межрайонной инспекцией ФНС № 10 по  Оренбургской  области</t>
  </si>
  <si>
    <t>462781 Оренбургская  область г.Ясный улица Комарова 3а</t>
  </si>
  <si>
    <t>www.kepzato.ru</t>
  </si>
  <si>
    <t>mpzato@mail.ru</t>
  </si>
  <si>
    <t>нет</t>
  </si>
  <si>
    <t>диспетчерская - круглосуточно;                            технический отдел,бухгалтерия по квартплате , ОКС показания ПУ - понедельник-пятница с 8.00 до 17,30 мест время</t>
  </si>
  <si>
    <t xml:space="preserve"> Информация</t>
  </si>
  <si>
    <t>Информация</t>
  </si>
  <si>
    <t>о  тарифах  на  подключение к  централизованной  системе  холодного   водоснабжения</t>
  </si>
  <si>
    <t>Количество аварий на системах холодного водоснабжения (единиц на километр)</t>
  </si>
  <si>
    <t>Количество случаев ограничения подачи холодной воды по графику с указанием срока действия таких ограничений (менее 24 часов в сутки)</t>
  </si>
  <si>
    <t>Доля потребителей, затронутых ограничениями подачи холодной воды (процентов)</t>
  </si>
  <si>
    <t>Общее количество проведенных проб качества воды по следующим показателям:</t>
  </si>
  <si>
    <t>хлор остаточный общий, в том числе хлор остаточный связанный и хлор остаточный свободный</t>
  </si>
  <si>
    <t xml:space="preserve"> общие колиформные бактерии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</si>
  <si>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</si>
  <si>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</si>
  <si>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общие колиформные бактерии</t>
  </si>
  <si>
    <t>Доля исполненных в срок договоров о подключении (процент общего количества заключенных договоров о подключении)</t>
  </si>
  <si>
    <t>Средняя продолжительность рассмотрения заявлений о подключении (дней)</t>
  </si>
  <si>
    <t>об основных потребительских  характеристиках  регулируемых  товаров и услуг регулируемой  организации и их  соответствия установленным  требованиям</t>
  </si>
  <si>
    <t>ИТОГО</t>
  </si>
  <si>
    <t>наименование                    мероприятия</t>
  </si>
  <si>
    <t>сведения об использовании инвестиционных средств за отчетный период (тыс.руб.)</t>
  </si>
  <si>
    <t>источник финансирования инвестиционной  программы</t>
  </si>
  <si>
    <t xml:space="preserve">о наличии ( отсутствии) технической  возможности  подключения к  централизованной  системе  холодного  водомснабжения  ,  а также о  регистрации и ходе реализации  заявок  о  подключении  к централизованной  системе  холодного  водомснабжения </t>
  </si>
  <si>
    <t>об условиях, на которых осуществляется поставка регулируемых товаров и (или) оказание регулируемых услуг</t>
  </si>
  <si>
    <t>о порядке выполнения технологических, технических и других мероприятиях, связанных с подключением к централизованной системе холодного водоснабжения</t>
  </si>
  <si>
    <t>о способах приобретения и объемах товаров, необходимых для производства регулируемых  товаров и (или) оказания регулируемых услуг регулируемой организации</t>
  </si>
  <si>
    <r>
      <t xml:space="preserve">Размер недополученных доходов регулируемой организацией (при их наличии), исчисленный в соответствии с </t>
    </r>
    <r>
      <rPr>
        <sz val="10"/>
        <color indexed="30"/>
        <rFont val="Arial"/>
        <family val="2"/>
      </rPr>
      <t>основами ценообразования</t>
    </r>
    <r>
      <rPr>
        <sz val="10"/>
        <color indexed="8"/>
        <rFont val="Arial"/>
        <family val="2"/>
      </rPr>
      <t xml:space="preserve"> в сфере водоснабжения и водоотведения, утвержденными </t>
    </r>
    <r>
      <rPr>
        <sz val="10"/>
        <color indexed="30"/>
        <rFont val="Arial"/>
        <family val="2"/>
      </rPr>
      <t>постановлением</t>
    </r>
    <r>
      <rPr>
        <sz val="10"/>
        <color indexed="8"/>
        <rFont val="Arial"/>
        <family val="2"/>
      </rPr>
      <t xml:space="preserve"> Правительства Российской Федерации от 13 мая 2013 N 406 </t>
    </r>
  </si>
  <si>
    <t xml:space="preserve"> -  план не позднее  30 календарных дней со дня принятия решения об установлении тарифа</t>
  </si>
  <si>
    <t>отнесенные к ним расходы на текущий и капитальный ремонт</t>
  </si>
  <si>
    <t>общехозяйственные расходы, в том числе:</t>
  </si>
  <si>
    <t xml:space="preserve"> отнесенные к ним расходы на текущий и капитальный ремонт</t>
  </si>
  <si>
    <t>Расход воды на собственные (в том числе хозяйственно-бытовые) нужды (процент объема отпуска воды потребителям)</t>
  </si>
  <si>
    <t>Величина  установленного  тарифа  на  питьевую  воду (питьевое  водоснабжение) (без НДС)</t>
  </si>
  <si>
    <t>Величина  установленного  тарифа  на  питьевую  воду (питьевое  водоснабжение) (с НДС)</t>
  </si>
  <si>
    <t>3.1</t>
  </si>
  <si>
    <t>Телефон</t>
  </si>
  <si>
    <t>Адрес</t>
  </si>
  <si>
    <t>462781 Оренбургская область г.Ясный  ул.Комарова 3а</t>
  </si>
  <si>
    <t>e-mail</t>
  </si>
  <si>
    <t>8. Дополнительные  условия</t>
  </si>
  <si>
    <t>1. Термины и определения</t>
  </si>
  <si>
    <t>2. Предмет  договора</t>
  </si>
  <si>
    <t>3. Лимиты  потребления и режим  отпуска</t>
  </si>
  <si>
    <t>4. Обязанности  и права  сторон</t>
  </si>
  <si>
    <t>5. Учет отпущенной  продукции</t>
  </si>
  <si>
    <t>6. Цена  договора и порядок  расчетов</t>
  </si>
  <si>
    <t>7. Ответственность  сторон</t>
  </si>
  <si>
    <t>9. Адреса  и реквизиты  сторон</t>
  </si>
  <si>
    <t>Договор  на  оказание  услуг  по  водоснабжению</t>
  </si>
  <si>
    <t>Сведения о правовых  актах, регламентирующих правила закупки (положение о закупках) в регулируемой организации</t>
  </si>
  <si>
    <t>Место размещения положения о закупках регулируемой организации</t>
  </si>
  <si>
    <t>- Извещения о проведении конкурсов и иные объявления о закупках</t>
  </si>
  <si>
    <t>- Информация о результатах закупок</t>
  </si>
  <si>
    <t>- Раскрытие информации</t>
  </si>
  <si>
    <t xml:space="preserve"> - раскрывется в течении 10 календарных дней со дня подачи заявления об установлении тарифа в орган власти субъекта РФ</t>
  </si>
  <si>
    <t xml:space="preserve"> Закупки товаров и услуг осуществляются согласно принятого и утвержденного положения «О закупке товаров, работ, услуг для нужд муниципального предприятия «Коммунально-эксплуатационное предприятие» муниципального образования ЗАТО Комаровский.</t>
  </si>
  <si>
    <t>1 квартал</t>
  </si>
  <si>
    <t>2 квартал</t>
  </si>
  <si>
    <t>3 квартал</t>
  </si>
  <si>
    <t>4 квартал</t>
  </si>
  <si>
    <t>42,7 м3/час.</t>
  </si>
  <si>
    <t>расходы на покупаемую электрическую энергию (мощность), используемую в технологическом процессе (с указанием средневзвешенной стоимости)</t>
  </si>
  <si>
    <t>транспортировка воды</t>
  </si>
  <si>
    <t>http://www.mpkep.ru/?page_id=92</t>
  </si>
  <si>
    <t>http://www.mpkep.ru/?page_id=94</t>
  </si>
  <si>
    <t>главный  инженер</t>
  </si>
  <si>
    <t>( 353 68 )  2 - 25 - 00</t>
  </si>
  <si>
    <r>
      <t xml:space="preserve">прочие расходы, которые подлежат отнесению к регулируемым видам деятельности в соответствии с </t>
    </r>
    <r>
      <rPr>
        <sz val="10"/>
        <color indexed="30"/>
        <rFont val="Arial"/>
        <family val="2"/>
      </rPr>
      <t>основами ценообразования</t>
    </r>
    <r>
      <rPr>
        <sz val="10"/>
        <color indexed="8"/>
        <rFont val="Arial"/>
        <family val="2"/>
      </rPr>
      <t xml:space="preserve"> в сфере водоснабжения и водоотведения, утвержденными </t>
    </r>
    <r>
      <rPr>
        <sz val="10"/>
        <color indexed="30"/>
        <rFont val="Arial"/>
        <family val="2"/>
      </rPr>
      <t>постановлением</t>
    </r>
    <r>
      <rPr>
        <sz val="10"/>
        <color indexed="8"/>
        <rFont val="Arial"/>
        <family val="2"/>
      </rPr>
      <t xml:space="preserve"> Правительства Российской Федерации от 13.05.2013 N 406 </t>
    </r>
  </si>
  <si>
    <r>
      <t xml:space="preserve">Постановление Правительства РФ от 13.02.2006г. № 83 </t>
    </r>
    <r>
      <rPr>
        <u val="single"/>
        <sz val="11"/>
        <color indexed="12"/>
        <rFont val="Calibri"/>
        <family val="2"/>
      </rPr>
      <t xml:space="preserve">                                                            http://www.mpkep.ru/?page_id=90</t>
    </r>
  </si>
  <si>
    <r>
      <t xml:space="preserve">www.zakupki.gov.ru </t>
    </r>
    <r>
      <rPr>
        <sz val="10"/>
        <color indexed="12"/>
        <rFont val="Arial"/>
        <family val="2"/>
      </rPr>
      <t xml:space="preserve">                                                                                                </t>
    </r>
    <r>
      <rPr>
        <u val="single"/>
        <sz val="10"/>
        <color indexed="12"/>
        <rFont val="Arial"/>
        <family val="2"/>
      </rPr>
      <t>www.kepzato.ru</t>
    </r>
  </si>
  <si>
    <t>  Информация о планируемых и предполагаемых объемах и количестве товаров с указанием наименований, также размещена  в разделе закупки, в подразделе управление закупочной деятельностью</t>
  </si>
  <si>
    <t xml:space="preserve"> На  сайте  в разделе закупки размещается информация:</t>
  </si>
  <si>
    <t>Инфомационный Вестник ЗАТО</t>
  </si>
  <si>
    <t>Администрация муниципального образования ЗАТО Комаровский Оренбургской области</t>
  </si>
  <si>
    <t>16,73 руб.</t>
  </si>
  <si>
    <t>Потребность в финансовых  средствах на  2013  год ( тыс. руб.)</t>
  </si>
  <si>
    <t>Постановление № 195 - п от 30 ноября 2012 года.</t>
  </si>
  <si>
    <r>
      <t xml:space="preserve">2-25-70   -   </t>
    </r>
    <r>
      <rPr>
        <sz val="9"/>
        <rFont val="Arial Cyr"/>
        <family val="0"/>
      </rPr>
      <t xml:space="preserve">директор </t>
    </r>
    <r>
      <rPr>
        <sz val="10"/>
        <rFont val="Arial Cyr"/>
        <family val="0"/>
      </rPr>
      <t xml:space="preserve">                                                       2-25-00   -   </t>
    </r>
    <r>
      <rPr>
        <sz val="9"/>
        <rFont val="Arial Cyr"/>
        <family val="0"/>
      </rPr>
      <t>гл.инженер</t>
    </r>
    <r>
      <rPr>
        <sz val="10"/>
        <rFont val="Arial Cyr"/>
        <family val="0"/>
      </rPr>
      <t xml:space="preserve">                                                  2-27-16  -   </t>
    </r>
    <r>
      <rPr>
        <sz val="9"/>
        <rFont val="Arial Cyr"/>
        <family val="0"/>
      </rPr>
      <t>приемная</t>
    </r>
  </si>
  <si>
    <t>Величина установленного тарифа на транспортировку воды (без НДС)</t>
  </si>
  <si>
    <t>Величина установленного тарифа на транспортировку воды (с НДС)</t>
  </si>
  <si>
    <t>16,98 руб.</t>
  </si>
  <si>
    <t>20,04 руб.</t>
  </si>
  <si>
    <t>19,74 руб.</t>
  </si>
  <si>
    <t>с 01.01.2013 г. по 30.06.2013 г.</t>
  </si>
  <si>
    <t>с 01.07.2013 г. по 31.12.2013 г.</t>
  </si>
  <si>
    <t>общепроизводственные расходы (цеховые), в том числе:</t>
  </si>
  <si>
    <t>Наименование показателя</t>
  </si>
  <si>
    <t>Показатель</t>
  </si>
  <si>
    <t xml:space="preserve">Вид деятельности организации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</si>
</sst>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"/>
    <numFmt numFmtId="166" formatCode="#,##0.0000"/>
    <numFmt numFmtId="167" formatCode="0.0"/>
    <numFmt numFmtId="168" formatCode="#,##0.0"/>
    <numFmt numFmtId="169" formatCode="#,##0.000000"/>
    <numFmt numFmtId="170" formatCode="0.00000000"/>
    <numFmt numFmtId="171" formatCode="0.0000000"/>
    <numFmt numFmtId="172" formatCode="0.000000"/>
    <numFmt numFmtId="173" formatCode="0.00000"/>
  </numFmts>
  <fonts count="22">
    <font>
      <sz val="10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name val="115"/>
      <family val="0"/>
    </font>
    <font>
      <b/>
      <sz val="10"/>
      <color indexed="12"/>
      <name val="115"/>
      <family val="0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30"/>
      <name val="Arial"/>
      <family val="2"/>
    </font>
    <font>
      <u val="single"/>
      <sz val="11"/>
      <color indexed="30"/>
      <name val="Calibri"/>
      <family val="2"/>
    </font>
    <font>
      <b/>
      <sz val="10"/>
      <name val="Arial"/>
      <family val="2"/>
    </font>
    <font>
      <sz val="9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115"/>
      <family val="0"/>
    </font>
    <font>
      <b/>
      <sz val="10"/>
      <name val="Arial Cyr"/>
      <family val="0"/>
    </font>
    <font>
      <sz val="10"/>
      <color indexed="63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/>
    </xf>
    <xf numFmtId="4" fontId="3" fillId="3" borderId="1" xfId="18" applyNumberFormat="1" applyFont="1" applyFill="1" applyBorder="1" applyAlignment="1" applyProtection="1">
      <alignment horizontal="center" wrapText="1"/>
      <protection locked="0"/>
    </xf>
    <xf numFmtId="0" fontId="8" fillId="2" borderId="1" xfId="0" applyFont="1" applyFill="1" applyBorder="1" applyAlignment="1">
      <alignment horizontal="left" vertical="center" wrapText="1"/>
    </xf>
    <xf numFmtId="164" fontId="3" fillId="3" borderId="1" xfId="18" applyNumberFormat="1" applyFont="1" applyFill="1" applyBorder="1" applyAlignment="1" applyProtection="1">
      <alignment horizontal="center" wrapText="1"/>
      <protection locked="0"/>
    </xf>
    <xf numFmtId="166" fontId="3" fillId="3" borderId="1" xfId="18" applyNumberFormat="1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1" fillId="3" borderId="1" xfId="15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1" fillId="3" borderId="1" xfId="15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8" fillId="3" borderId="1" xfId="15" applyFont="1" applyFill="1" applyBorder="1" applyAlignment="1">
      <alignment horizontal="center" vertical="center" wrapText="1"/>
    </xf>
    <xf numFmtId="0" fontId="18" fillId="0" borderId="0" xfId="15" applyFont="1" applyFill="1" applyBorder="1" applyAlignment="1">
      <alignment horizontal="center" vertical="center" wrapText="1"/>
    </xf>
    <xf numFmtId="167" fontId="3" fillId="3" borderId="1" xfId="0" applyNumberFormat="1" applyFont="1" applyFill="1" applyBorder="1" applyAlignment="1">
      <alignment horizontal="center" vertical="center" wrapText="1"/>
    </xf>
    <xf numFmtId="0" fontId="19" fillId="3" borderId="1" xfId="15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20" fillId="3" borderId="1" xfId="15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168" fontId="3" fillId="3" borderId="1" xfId="18" applyNumberFormat="1" applyFont="1" applyFill="1" applyBorder="1" applyAlignment="1" applyProtection="1">
      <alignment horizontal="center" wrapText="1"/>
      <protection locked="0"/>
    </xf>
    <xf numFmtId="165" fontId="3" fillId="3" borderId="1" xfId="18" applyNumberFormat="1" applyFont="1" applyFill="1" applyBorder="1" applyAlignment="1" applyProtection="1">
      <alignment horizontal="center" wrapText="1"/>
      <protection locked="0"/>
    </xf>
    <xf numFmtId="173" fontId="3" fillId="3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Калькуляция воды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pzato@mail.ru" TargetMode="External" /><Relationship Id="rId2" Type="http://schemas.openxmlformats.org/officeDocument/2006/relationships/hyperlink" Target="http://www.kepzato.ru/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mpzato@mail.ru" TargetMode="External" /><Relationship Id="rId2" Type="http://schemas.openxmlformats.org/officeDocument/2006/relationships/hyperlink" Target="http://www.mpkep.ru/?page_id=94" TargetMode="External" /><Relationship Id="rId3" Type="http://schemas.openxmlformats.org/officeDocument/2006/relationships/hyperlink" Target="http://www.mpkep.ru/?page_id=92" TargetMode="External" /><Relationship Id="rId4" Type="http://schemas.openxmlformats.org/officeDocument/2006/relationships/hyperlink" Target="http://www.mpkep.ru/?page_id=90" TargetMode="External" /><Relationship Id="rId5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kepzato.ru/?page_id=50%20" TargetMode="External" /><Relationship Id="rId2" Type="http://schemas.openxmlformats.org/officeDocument/2006/relationships/hyperlink" Target="http://www.zakupki.gov.ru/" TargetMode="External" /><Relationship Id="rId3" Type="http://schemas.openxmlformats.org/officeDocument/2006/relationships/hyperlink" Target="http://www.kepzato.ru/?page_id=48%20" TargetMode="External" /><Relationship Id="rId4" Type="http://schemas.openxmlformats.org/officeDocument/2006/relationships/hyperlink" Target="http://www.kepzato.ru/?page_id=46%20" TargetMode="External" /><Relationship Id="rId5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kepzato.ru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C19"/>
  <sheetViews>
    <sheetView zoomScaleSheetLayoutView="125" workbookViewId="0" topLeftCell="A1">
      <selection activeCell="C16" sqref="C16"/>
    </sheetView>
  </sheetViews>
  <sheetFormatPr defaultColWidth="9.00390625" defaultRowHeight="12.75"/>
  <cols>
    <col min="1" max="1" width="4.00390625" style="1" customWidth="1"/>
    <col min="2" max="2" width="55.875" style="1" customWidth="1"/>
    <col min="3" max="3" width="45.125" style="2" customWidth="1"/>
    <col min="4" max="16384" width="9.125" style="1" customWidth="1"/>
  </cols>
  <sheetData>
    <row r="1" spans="2:3" ht="12.75">
      <c r="B1" s="60" t="s">
        <v>56</v>
      </c>
      <c r="C1" s="60"/>
    </row>
    <row r="2" spans="2:3" ht="12.75">
      <c r="B2" s="59"/>
      <c r="C2" s="59"/>
    </row>
    <row r="3" spans="2:3" ht="12.75">
      <c r="B3" s="61" t="s">
        <v>140</v>
      </c>
      <c r="C3" s="61"/>
    </row>
    <row r="4" spans="2:3" ht="12.75">
      <c r="B4" s="59"/>
      <c r="C4" s="59"/>
    </row>
    <row r="5" spans="2:3" ht="12.75">
      <c r="B5" s="58" t="s">
        <v>33</v>
      </c>
      <c r="C5" s="58"/>
    </row>
    <row r="6" spans="2:3" ht="12.75">
      <c r="B6" s="59"/>
      <c r="C6" s="59"/>
    </row>
    <row r="7" spans="1:3" ht="51.75" customHeight="1">
      <c r="A7" s="12">
        <v>1</v>
      </c>
      <c r="B7" s="6" t="s">
        <v>76</v>
      </c>
      <c r="C7" s="14" t="s">
        <v>141</v>
      </c>
    </row>
    <row r="8" spans="1:3" ht="36" customHeight="1">
      <c r="A8" s="12">
        <v>2</v>
      </c>
      <c r="B8" s="6" t="s">
        <v>77</v>
      </c>
      <c r="C8" s="15" t="s">
        <v>142</v>
      </c>
    </row>
    <row r="9" spans="1:3" ht="51">
      <c r="A9" s="12">
        <v>3</v>
      </c>
      <c r="B9" s="6" t="s">
        <v>78</v>
      </c>
      <c r="C9" s="15" t="s">
        <v>143</v>
      </c>
    </row>
    <row r="10" spans="1:3" ht="33.75" customHeight="1">
      <c r="A10" s="12">
        <v>4</v>
      </c>
      <c r="B10" s="6" t="s">
        <v>79</v>
      </c>
      <c r="C10" s="15" t="s">
        <v>144</v>
      </c>
    </row>
    <row r="11" spans="1:3" ht="38.25" customHeight="1">
      <c r="A11" s="12">
        <v>5</v>
      </c>
      <c r="B11" s="6" t="s">
        <v>80</v>
      </c>
      <c r="C11" s="15" t="s">
        <v>144</v>
      </c>
    </row>
    <row r="12" spans="1:3" ht="39" customHeight="1">
      <c r="A12" s="12">
        <v>6</v>
      </c>
      <c r="B12" s="6" t="s">
        <v>81</v>
      </c>
      <c r="C12" s="15" t="s">
        <v>223</v>
      </c>
    </row>
    <row r="13" spans="1:3" ht="25.5">
      <c r="A13" s="12">
        <v>7</v>
      </c>
      <c r="B13" s="6" t="s">
        <v>82</v>
      </c>
      <c r="C13" s="16" t="s">
        <v>145</v>
      </c>
    </row>
    <row r="14" spans="1:3" ht="20.25" customHeight="1">
      <c r="A14" s="12">
        <v>8</v>
      </c>
      <c r="B14" s="6" t="s">
        <v>83</v>
      </c>
      <c r="C14" s="16" t="s">
        <v>146</v>
      </c>
    </row>
    <row r="15" spans="1:3" ht="63.75" customHeight="1">
      <c r="A15" s="12">
        <v>9</v>
      </c>
      <c r="B15" s="6" t="s">
        <v>84</v>
      </c>
      <c r="C15" s="14" t="s">
        <v>148</v>
      </c>
    </row>
    <row r="16" spans="1:3" ht="24" customHeight="1">
      <c r="A16" s="12">
        <v>10</v>
      </c>
      <c r="B16" s="6" t="s">
        <v>85</v>
      </c>
      <c r="C16" s="14" t="s">
        <v>208</v>
      </c>
    </row>
    <row r="17" spans="1:3" ht="30" customHeight="1">
      <c r="A17" s="12">
        <v>11</v>
      </c>
      <c r="B17" s="6" t="s">
        <v>86</v>
      </c>
      <c r="C17" s="15">
        <v>20.294</v>
      </c>
    </row>
    <row r="18" spans="1:3" ht="20.25" customHeight="1">
      <c r="A18" s="12">
        <v>12</v>
      </c>
      <c r="B18" s="6" t="s">
        <v>87</v>
      </c>
      <c r="C18" s="15" t="s">
        <v>147</v>
      </c>
    </row>
    <row r="19" spans="1:3" ht="21" customHeight="1">
      <c r="A19" s="12">
        <v>13</v>
      </c>
      <c r="B19" s="6" t="s">
        <v>88</v>
      </c>
      <c r="C19" s="15">
        <v>1</v>
      </c>
    </row>
  </sheetData>
  <mergeCells count="6">
    <mergeCell ref="B5:C5"/>
    <mergeCell ref="B6:C6"/>
    <mergeCell ref="B1:C1"/>
    <mergeCell ref="B2:C2"/>
    <mergeCell ref="B3:C3"/>
    <mergeCell ref="B4:C4"/>
  </mergeCells>
  <hyperlinks>
    <hyperlink ref="C14" r:id="rId1" display="mpzato@mail.ru"/>
    <hyperlink ref="C13" r:id="rId2" display="www.kepzato.ru"/>
  </hyperlinks>
  <printOptions/>
  <pageMargins left="0.52" right="0.22" top="0.54" bottom="1" header="0.5" footer="0.5"/>
  <pageSetup fitToHeight="1" fitToWidth="1" horizontalDpi="600" verticalDpi="600" orientation="portrait" paperSize="9" scale="93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C15"/>
  <sheetViews>
    <sheetView zoomScaleSheetLayoutView="125" workbookViewId="0" topLeftCell="A1">
      <selection activeCell="B15" sqref="A1:C15"/>
    </sheetView>
  </sheetViews>
  <sheetFormatPr defaultColWidth="9.00390625" defaultRowHeight="12.75"/>
  <cols>
    <col min="1" max="1" width="4.00390625" style="1" customWidth="1"/>
    <col min="2" max="2" width="56.75390625" style="1" customWidth="1"/>
    <col min="3" max="3" width="26.75390625" style="1" customWidth="1"/>
    <col min="4" max="16384" width="9.125" style="1" customWidth="1"/>
  </cols>
  <sheetData>
    <row r="1" spans="2:3" ht="12.75">
      <c r="B1" s="60" t="s">
        <v>71</v>
      </c>
      <c r="C1" s="60"/>
    </row>
    <row r="2" spans="2:3" ht="12.75">
      <c r="B2" s="59"/>
      <c r="C2" s="59"/>
    </row>
    <row r="3" spans="2:3" ht="12.75">
      <c r="B3" s="60" t="s">
        <v>150</v>
      </c>
      <c r="C3" s="60"/>
    </row>
    <row r="4" spans="2:3" ht="57" customHeight="1">
      <c r="B4" s="68" t="s">
        <v>168</v>
      </c>
      <c r="C4" s="68"/>
    </row>
    <row r="5" spans="2:3" ht="12.75">
      <c r="B5" s="59"/>
      <c r="C5" s="59"/>
    </row>
    <row r="6" spans="2:3" ht="12.75">
      <c r="B6" s="58" t="s">
        <v>33</v>
      </c>
      <c r="C6" s="58"/>
    </row>
    <row r="7" spans="2:3" ht="12.75">
      <c r="B7" s="59"/>
      <c r="C7" s="59"/>
    </row>
    <row r="8" spans="1:3" ht="46.5" customHeight="1">
      <c r="A8" s="12">
        <v>1</v>
      </c>
      <c r="B8" s="6" t="s">
        <v>125</v>
      </c>
      <c r="C8" s="35" t="s">
        <v>95</v>
      </c>
    </row>
    <row r="9" spans="1:3" ht="46.5" customHeight="1">
      <c r="A9" s="12">
        <v>2</v>
      </c>
      <c r="B9" s="6" t="s">
        <v>126</v>
      </c>
      <c r="C9" s="35" t="s">
        <v>95</v>
      </c>
    </row>
    <row r="10" spans="1:3" ht="46.5" customHeight="1">
      <c r="A10" s="12">
        <v>3</v>
      </c>
      <c r="B10" s="6" t="s">
        <v>127</v>
      </c>
      <c r="C10" s="35" t="s">
        <v>95</v>
      </c>
    </row>
    <row r="11" spans="1:3" ht="46.5" customHeight="1">
      <c r="A11" s="12">
        <v>4</v>
      </c>
      <c r="B11" s="6" t="s">
        <v>128</v>
      </c>
      <c r="C11" s="35" t="s">
        <v>206</v>
      </c>
    </row>
    <row r="14" spans="2:3" ht="12.75">
      <c r="B14" s="59"/>
      <c r="C14" s="59"/>
    </row>
    <row r="15" spans="2:3" ht="25.5" customHeight="1">
      <c r="B15" s="80" t="s">
        <v>31</v>
      </c>
      <c r="C15" s="80"/>
    </row>
  </sheetData>
  <mergeCells count="9">
    <mergeCell ref="B1:C1"/>
    <mergeCell ref="B2:C2"/>
    <mergeCell ref="B4:C4"/>
    <mergeCell ref="B5:C5"/>
    <mergeCell ref="B3:C3"/>
    <mergeCell ref="B14:C14"/>
    <mergeCell ref="B15:C15"/>
    <mergeCell ref="B6:C6"/>
    <mergeCell ref="B7:C7"/>
  </mergeCells>
  <printOptions/>
  <pageMargins left="0.75" right="0.49" top="1" bottom="1" header="0.5" footer="0.5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C31"/>
  <sheetViews>
    <sheetView zoomScaleSheetLayoutView="125" workbookViewId="0" topLeftCell="A1">
      <selection activeCell="B20" sqref="A1:C20"/>
    </sheetView>
  </sheetViews>
  <sheetFormatPr defaultColWidth="9.00390625" defaultRowHeight="12.75"/>
  <cols>
    <col min="1" max="1" width="4.00390625" style="0" customWidth="1"/>
    <col min="2" max="2" width="50.875" style="0" customWidth="1"/>
    <col min="3" max="3" width="48.125" style="0" customWidth="1"/>
  </cols>
  <sheetData>
    <row r="1" spans="2:3" ht="12.75">
      <c r="B1" s="57" t="s">
        <v>72</v>
      </c>
      <c r="C1" s="57"/>
    </row>
    <row r="2" spans="2:3" ht="12.75">
      <c r="B2" s="81"/>
      <c r="C2" s="81"/>
    </row>
    <row r="3" spans="2:3" ht="12.75">
      <c r="B3" s="57" t="s">
        <v>150</v>
      </c>
      <c r="C3" s="57"/>
    </row>
    <row r="4" spans="2:3" ht="34.5" customHeight="1">
      <c r="B4" s="82" t="s">
        <v>169</v>
      </c>
      <c r="C4" s="82"/>
    </row>
    <row r="5" spans="2:3" ht="12.75">
      <c r="B5" s="81"/>
      <c r="C5" s="81"/>
    </row>
    <row r="6" spans="2:3" ht="12.75">
      <c r="B6" s="85" t="s">
        <v>33</v>
      </c>
      <c r="C6" s="85"/>
    </row>
    <row r="7" spans="2:3" ht="12.75">
      <c r="B7" s="81"/>
      <c r="C7" s="81"/>
    </row>
    <row r="8" spans="1:3" ht="33.75" customHeight="1">
      <c r="A8" s="83">
        <v>1</v>
      </c>
      <c r="B8" s="84" t="s">
        <v>129</v>
      </c>
      <c r="C8" s="42" t="s">
        <v>194</v>
      </c>
    </row>
    <row r="9" spans="1:3" ht="24.75" customHeight="1">
      <c r="A9" s="83"/>
      <c r="B9" s="84"/>
      <c r="C9" s="40" t="s">
        <v>186</v>
      </c>
    </row>
    <row r="10" spans="1:3" ht="16.5" customHeight="1">
      <c r="A10" s="83"/>
      <c r="B10" s="84"/>
      <c r="C10" s="40" t="s">
        <v>187</v>
      </c>
    </row>
    <row r="11" spans="1:3" ht="16.5" customHeight="1">
      <c r="A11" s="83"/>
      <c r="B11" s="84"/>
      <c r="C11" s="40" t="s">
        <v>188</v>
      </c>
    </row>
    <row r="12" spans="1:3" ht="16.5" customHeight="1">
      <c r="A12" s="83"/>
      <c r="B12" s="84"/>
      <c r="C12" s="41" t="s">
        <v>189</v>
      </c>
    </row>
    <row r="13" spans="1:3" ht="16.5" customHeight="1">
      <c r="A13" s="83"/>
      <c r="B13" s="84"/>
      <c r="C13" s="40" t="s">
        <v>190</v>
      </c>
    </row>
    <row r="14" spans="1:3" ht="16.5" customHeight="1">
      <c r="A14" s="83"/>
      <c r="B14" s="84"/>
      <c r="C14" s="40" t="s">
        <v>191</v>
      </c>
    </row>
    <row r="15" spans="1:3" ht="16.5" customHeight="1">
      <c r="A15" s="83"/>
      <c r="B15" s="84"/>
      <c r="C15" s="41" t="s">
        <v>192</v>
      </c>
    </row>
    <row r="16" spans="1:3" ht="16.5" customHeight="1">
      <c r="A16" s="83"/>
      <c r="B16" s="84"/>
      <c r="C16" s="40" t="s">
        <v>185</v>
      </c>
    </row>
    <row r="17" spans="1:3" ht="16.5" customHeight="1">
      <c r="A17" s="83"/>
      <c r="B17" s="84"/>
      <c r="C17" s="40" t="s">
        <v>193</v>
      </c>
    </row>
    <row r="20" spans="2:3" ht="12.75">
      <c r="B20" s="62" t="s">
        <v>23</v>
      </c>
      <c r="C20" s="62"/>
    </row>
    <row r="31" ht="12.75">
      <c r="C31" s="1"/>
    </row>
  </sheetData>
  <mergeCells count="10">
    <mergeCell ref="A8:A17"/>
    <mergeCell ref="B8:B17"/>
    <mergeCell ref="B20:C20"/>
    <mergeCell ref="B6:C6"/>
    <mergeCell ref="B7:C7"/>
    <mergeCell ref="B1:C1"/>
    <mergeCell ref="B2:C2"/>
    <mergeCell ref="B4:C4"/>
    <mergeCell ref="B5:C5"/>
    <mergeCell ref="B3:C3"/>
  </mergeCells>
  <printOptions/>
  <pageMargins left="0.75" right="0.34" top="1" bottom="1" header="0.5" footer="0.5"/>
  <pageSetup fitToHeight="1" fitToWidth="1"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C17"/>
  <sheetViews>
    <sheetView zoomScaleSheetLayoutView="125" workbookViewId="0" topLeftCell="A1">
      <selection activeCell="B17" sqref="A1:C17"/>
    </sheetView>
  </sheetViews>
  <sheetFormatPr defaultColWidth="9.00390625" defaultRowHeight="12.75"/>
  <cols>
    <col min="1" max="1" width="4.00390625" style="1" customWidth="1"/>
    <col min="2" max="2" width="60.625" style="1" customWidth="1"/>
    <col min="3" max="3" width="50.875" style="1" customWidth="1"/>
    <col min="4" max="16384" width="9.125" style="1" customWidth="1"/>
  </cols>
  <sheetData>
    <row r="1" spans="2:3" ht="12.75">
      <c r="B1" s="60" t="s">
        <v>73</v>
      </c>
      <c r="C1" s="60"/>
    </row>
    <row r="2" spans="2:3" ht="12.75">
      <c r="B2" s="59"/>
      <c r="C2" s="59"/>
    </row>
    <row r="3" spans="2:3" ht="12.75">
      <c r="B3" s="60" t="s">
        <v>150</v>
      </c>
      <c r="C3" s="60"/>
    </row>
    <row r="4" spans="2:3" ht="41.25" customHeight="1">
      <c r="B4" s="68" t="s">
        <v>170</v>
      </c>
      <c r="C4" s="68"/>
    </row>
    <row r="5" spans="2:3" ht="12.75">
      <c r="B5" s="59"/>
      <c r="C5" s="59"/>
    </row>
    <row r="6" spans="2:3" ht="12.75">
      <c r="B6" s="58" t="s">
        <v>33</v>
      </c>
      <c r="C6" s="58"/>
    </row>
    <row r="7" spans="2:3" ht="12.75">
      <c r="B7" s="59"/>
      <c r="C7" s="59"/>
    </row>
    <row r="8" spans="1:3" ht="40.5" customHeight="1">
      <c r="A8" s="12">
        <v>1</v>
      </c>
      <c r="B8" s="6" t="s">
        <v>130</v>
      </c>
      <c r="C8" s="47" t="s">
        <v>209</v>
      </c>
    </row>
    <row r="9" spans="1:3" ht="38.25">
      <c r="A9" s="12">
        <v>2</v>
      </c>
      <c r="B9" s="6" t="s">
        <v>131</v>
      </c>
      <c r="C9" s="47" t="s">
        <v>210</v>
      </c>
    </row>
    <row r="10" spans="1:3" ht="63.75">
      <c r="A10" s="12">
        <v>3</v>
      </c>
      <c r="B10" s="6" t="s">
        <v>132</v>
      </c>
      <c r="C10" s="50" t="s">
        <v>214</v>
      </c>
    </row>
    <row r="11" spans="1:3" ht="43.5" customHeight="1">
      <c r="A11" s="12">
        <v>4</v>
      </c>
      <c r="B11" s="6" t="s">
        <v>133</v>
      </c>
      <c r="C11" s="48" t="s">
        <v>211</v>
      </c>
    </row>
    <row r="12" spans="1:3" ht="43.5" customHeight="1">
      <c r="A12" s="38"/>
      <c r="B12" s="39" t="s">
        <v>181</v>
      </c>
      <c r="C12" s="49" t="s">
        <v>212</v>
      </c>
    </row>
    <row r="13" spans="1:3" ht="43.5" customHeight="1">
      <c r="A13" s="38"/>
      <c r="B13" s="39" t="s">
        <v>182</v>
      </c>
      <c r="C13" s="49" t="s">
        <v>183</v>
      </c>
    </row>
    <row r="14" spans="1:3" ht="43.5" customHeight="1">
      <c r="A14" s="38"/>
      <c r="B14" s="39" t="s">
        <v>184</v>
      </c>
      <c r="C14" s="36" t="s">
        <v>146</v>
      </c>
    </row>
    <row r="17" spans="2:3" ht="12.75">
      <c r="B17" s="62" t="s">
        <v>23</v>
      </c>
      <c r="C17" s="62"/>
    </row>
  </sheetData>
  <mergeCells count="8">
    <mergeCell ref="B17:C17"/>
    <mergeCell ref="B6:C6"/>
    <mergeCell ref="B7:C7"/>
    <mergeCell ref="B1:C1"/>
    <mergeCell ref="B2:C2"/>
    <mergeCell ref="B4:C4"/>
    <mergeCell ref="B5:C5"/>
    <mergeCell ref="B3:C3"/>
  </mergeCells>
  <hyperlinks>
    <hyperlink ref="C14" r:id="rId1" display="mpzato@mail.ru"/>
    <hyperlink ref="C9" r:id="rId2" display="http://www.mpkep.ru/?page_id=94"/>
    <hyperlink ref="C8" r:id="rId3" display="http://www.mpkep.ru/?page_id=92"/>
    <hyperlink ref="C10" r:id="rId4" display="http://www.mpkep.ru/?page_id=90"/>
  </hyperlinks>
  <printOptions/>
  <pageMargins left="0.75" right="0.27" top="1" bottom="1" header="0.5" footer="0.5"/>
  <pageSetup fitToHeight="1" fitToWidth="1" horizontalDpi="600" verticalDpi="600" orientation="portrait" paperSize="9" scale="81" r:id="rId5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C18"/>
  <sheetViews>
    <sheetView zoomScaleSheetLayoutView="115" workbookViewId="0" topLeftCell="A4">
      <selection activeCell="B18" sqref="A4:C18"/>
    </sheetView>
  </sheetViews>
  <sheetFormatPr defaultColWidth="9.00390625" defaultRowHeight="12.75"/>
  <cols>
    <col min="1" max="1" width="4.00390625" style="1" customWidth="1"/>
    <col min="2" max="2" width="42.00390625" style="1" customWidth="1"/>
    <col min="3" max="3" width="56.25390625" style="1" customWidth="1"/>
    <col min="4" max="16384" width="9.125" style="1" customWidth="1"/>
  </cols>
  <sheetData>
    <row r="1" spans="2:3" ht="12.75">
      <c r="B1" s="60" t="s">
        <v>74</v>
      </c>
      <c r="C1" s="60"/>
    </row>
    <row r="2" spans="2:3" ht="12.75">
      <c r="B2" s="59"/>
      <c r="C2" s="59"/>
    </row>
    <row r="3" spans="2:3" ht="12.75">
      <c r="B3" s="60" t="s">
        <v>150</v>
      </c>
      <c r="C3" s="60"/>
    </row>
    <row r="4" spans="2:3" ht="41.25" customHeight="1">
      <c r="B4" s="68" t="s">
        <v>171</v>
      </c>
      <c r="C4" s="68"/>
    </row>
    <row r="5" spans="2:3" ht="12.75">
      <c r="B5" s="59"/>
      <c r="C5" s="59"/>
    </row>
    <row r="6" spans="2:3" ht="12.75">
      <c r="B6" s="58" t="s">
        <v>33</v>
      </c>
      <c r="C6" s="58"/>
    </row>
    <row r="7" spans="2:3" ht="12.75">
      <c r="B7" s="59"/>
      <c r="C7" s="59"/>
    </row>
    <row r="8" spans="1:3" ht="68.25" customHeight="1">
      <c r="A8" s="12">
        <v>1</v>
      </c>
      <c r="B8" s="12" t="s">
        <v>195</v>
      </c>
      <c r="C8" s="43" t="s">
        <v>201</v>
      </c>
    </row>
    <row r="9" spans="1:3" ht="62.25" customHeight="1">
      <c r="A9" s="12">
        <v>2</v>
      </c>
      <c r="B9" s="12" t="s">
        <v>196</v>
      </c>
      <c r="C9" s="51" t="s">
        <v>215</v>
      </c>
    </row>
    <row r="10" spans="1:3" ht="68.25" customHeight="1">
      <c r="A10" s="75">
        <v>3</v>
      </c>
      <c r="B10" s="75" t="s">
        <v>134</v>
      </c>
      <c r="C10" s="43" t="s">
        <v>216</v>
      </c>
    </row>
    <row r="11" spans="1:3" ht="12.75">
      <c r="A11" s="75"/>
      <c r="B11" s="75"/>
      <c r="C11" s="44" t="s">
        <v>217</v>
      </c>
    </row>
    <row r="12" spans="1:3" ht="26.25" customHeight="1">
      <c r="A12" s="75"/>
      <c r="B12" s="75"/>
      <c r="C12" s="44" t="s">
        <v>197</v>
      </c>
    </row>
    <row r="13" spans="1:3" ht="12.75">
      <c r="A13" s="75"/>
      <c r="B13" s="75"/>
      <c r="C13" s="44" t="s">
        <v>198</v>
      </c>
    </row>
    <row r="14" spans="1:3" ht="12.75">
      <c r="A14" s="75"/>
      <c r="B14" s="75"/>
      <c r="C14" s="44" t="s">
        <v>199</v>
      </c>
    </row>
    <row r="15" spans="1:3" s="25" customFormat="1" ht="12.75">
      <c r="A15" s="26"/>
      <c r="B15" s="26"/>
      <c r="C15" s="45"/>
    </row>
    <row r="16" spans="1:3" s="25" customFormat="1" ht="12.75">
      <c r="A16" s="26"/>
      <c r="B16" s="26"/>
      <c r="C16" s="45"/>
    </row>
    <row r="17" spans="1:3" s="25" customFormat="1" ht="12.75">
      <c r="A17" s="26"/>
      <c r="B17" s="26"/>
      <c r="C17" s="45"/>
    </row>
    <row r="18" spans="2:3" ht="28.5" customHeight="1">
      <c r="B18" s="67" t="s">
        <v>200</v>
      </c>
      <c r="C18" s="67"/>
    </row>
  </sheetData>
  <mergeCells count="10">
    <mergeCell ref="A10:A14"/>
    <mergeCell ref="B10:B14"/>
    <mergeCell ref="B18:C18"/>
    <mergeCell ref="B6:C6"/>
    <mergeCell ref="B7:C7"/>
    <mergeCell ref="B1:C1"/>
    <mergeCell ref="B2:C2"/>
    <mergeCell ref="B4:C4"/>
    <mergeCell ref="B5:C5"/>
    <mergeCell ref="B3:C3"/>
  </mergeCells>
  <hyperlinks>
    <hyperlink ref="C12" r:id="rId1" display="http://www.kepzato.ru/?page_id=50%20"/>
    <hyperlink ref="C9" r:id="rId2" display="www.zakupki.gov.ru    www.kepzato.ru"/>
    <hyperlink ref="C13" r:id="rId3" display="http://www.kepzato.ru/?page_id=48%20"/>
    <hyperlink ref="C11" r:id="rId4" display="http://www.kepzato.ru/?page_id=46%20"/>
  </hyperlinks>
  <printOptions/>
  <pageMargins left="0.67" right="0.28" top="1" bottom="1" header="0.5" footer="0.5"/>
  <pageSetup fitToHeight="1" fitToWidth="1" horizontalDpi="600" verticalDpi="600" orientation="portrait" paperSize="9" scale="93" r:id="rId5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C21"/>
  <sheetViews>
    <sheetView tabSelected="1" zoomScaleSheetLayoutView="125" workbookViewId="0" topLeftCell="A1">
      <selection activeCell="L21" sqref="L21"/>
    </sheetView>
  </sheetViews>
  <sheetFormatPr defaultColWidth="9.00390625" defaultRowHeight="12.75"/>
  <cols>
    <col min="1" max="1" width="4.00390625" style="1" customWidth="1"/>
    <col min="2" max="2" width="56.75390625" style="1" customWidth="1"/>
    <col min="3" max="3" width="36.75390625" style="1" customWidth="1"/>
    <col min="4" max="16384" width="9.125" style="1" customWidth="1"/>
  </cols>
  <sheetData>
    <row r="1" spans="2:3" ht="12.75">
      <c r="B1" s="60" t="s">
        <v>75</v>
      </c>
      <c r="C1" s="60"/>
    </row>
    <row r="2" spans="2:3" ht="12.75">
      <c r="B2" s="59"/>
      <c r="C2" s="59"/>
    </row>
    <row r="3" spans="2:3" ht="12.75">
      <c r="B3" s="60" t="s">
        <v>150</v>
      </c>
      <c r="C3" s="60"/>
    </row>
    <row r="4" spans="2:3" ht="31.5" customHeight="1">
      <c r="B4" s="68" t="s">
        <v>1</v>
      </c>
      <c r="C4" s="68"/>
    </row>
    <row r="5" spans="2:3" ht="12.75">
      <c r="B5" s="59"/>
      <c r="C5" s="59"/>
    </row>
    <row r="6" spans="2:3" ht="12.75">
      <c r="B6" s="58" t="s">
        <v>33</v>
      </c>
      <c r="C6" s="58"/>
    </row>
    <row r="7" spans="2:3" ht="12.75">
      <c r="B7" s="59"/>
      <c r="C7" s="59"/>
    </row>
    <row r="8" spans="1:3" ht="23.25" customHeight="1">
      <c r="A8" s="12">
        <v>1</v>
      </c>
      <c r="B8" s="6" t="s">
        <v>135</v>
      </c>
      <c r="C8" s="17"/>
    </row>
    <row r="9" spans="1:3" ht="23.25" customHeight="1">
      <c r="A9" s="12">
        <v>2</v>
      </c>
      <c r="B9" s="6" t="s">
        <v>136</v>
      </c>
      <c r="C9" s="17"/>
    </row>
    <row r="10" spans="1:3" ht="23.25" customHeight="1">
      <c r="A10" s="12"/>
      <c r="B10" s="6"/>
      <c r="C10" s="17"/>
    </row>
    <row r="11" spans="1:3" ht="23.25" customHeight="1">
      <c r="A11" s="12"/>
      <c r="B11" s="6"/>
      <c r="C11" s="17"/>
    </row>
    <row r="12" spans="1:3" ht="21" customHeight="1">
      <c r="A12" s="12">
        <v>3</v>
      </c>
      <c r="B12" s="6" t="s">
        <v>137</v>
      </c>
      <c r="C12" s="17"/>
    </row>
    <row r="13" spans="1:3" ht="45" customHeight="1">
      <c r="A13" s="12">
        <v>4</v>
      </c>
      <c r="B13" s="6" t="s">
        <v>138</v>
      </c>
      <c r="C13" s="17"/>
    </row>
    <row r="14" spans="1:3" ht="38.25">
      <c r="A14" s="12">
        <v>5</v>
      </c>
      <c r="B14" s="22" t="s">
        <v>55</v>
      </c>
      <c r="C14" s="17"/>
    </row>
    <row r="15" spans="1:3" ht="26.25" customHeight="1">
      <c r="A15" s="12">
        <v>6</v>
      </c>
      <c r="B15" s="6" t="s">
        <v>139</v>
      </c>
      <c r="C15" s="17"/>
    </row>
    <row r="16" spans="1:3" ht="80.25" customHeight="1">
      <c r="A16" s="12">
        <v>7</v>
      </c>
      <c r="B16" s="6" t="s">
        <v>172</v>
      </c>
      <c r="C16" s="17"/>
    </row>
    <row r="17" spans="1:3" ht="89.25">
      <c r="A17" s="12">
        <v>8</v>
      </c>
      <c r="B17" s="6" t="s">
        <v>0</v>
      </c>
      <c r="C17" s="17"/>
    </row>
    <row r="21" spans="2:3" ht="24" customHeight="1">
      <c r="B21" s="80" t="s">
        <v>32</v>
      </c>
      <c r="C21" s="80"/>
    </row>
    <row r="22" ht="15" customHeight="1"/>
  </sheetData>
  <mergeCells count="8">
    <mergeCell ref="B21:C21"/>
    <mergeCell ref="B6:C6"/>
    <mergeCell ref="B7:C7"/>
    <mergeCell ref="B1:C1"/>
    <mergeCell ref="B2:C2"/>
    <mergeCell ref="B4:C4"/>
    <mergeCell ref="B5:C5"/>
    <mergeCell ref="B3:C3"/>
  </mergeCells>
  <printOptions/>
  <pageMargins left="0.75" right="0.42" top="1" bottom="1" header="0.5" footer="0.5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17"/>
  <sheetViews>
    <sheetView zoomScaleSheetLayoutView="125" workbookViewId="0" topLeftCell="A1">
      <selection activeCell="B17" sqref="A1:C17"/>
    </sheetView>
  </sheetViews>
  <sheetFormatPr defaultColWidth="9.00390625" defaultRowHeight="12.75"/>
  <cols>
    <col min="1" max="1" width="4.00390625" style="1" customWidth="1"/>
    <col min="2" max="2" width="59.125" style="1" customWidth="1"/>
    <col min="3" max="3" width="36.75390625" style="1" customWidth="1"/>
    <col min="4" max="16384" width="9.125" style="1" customWidth="1"/>
  </cols>
  <sheetData>
    <row r="1" spans="2:3" ht="12.75">
      <c r="B1" s="60" t="s">
        <v>57</v>
      </c>
      <c r="C1" s="60"/>
    </row>
    <row r="2" spans="2:9" ht="12.75">
      <c r="B2" s="59"/>
      <c r="C2" s="59"/>
      <c r="D2" s="59"/>
      <c r="E2" s="59"/>
      <c r="F2" s="59"/>
      <c r="G2" s="59"/>
      <c r="H2" s="59"/>
      <c r="I2" s="59"/>
    </row>
    <row r="3" spans="2:3" ht="12.75">
      <c r="B3" s="61" t="s">
        <v>149</v>
      </c>
      <c r="C3" s="61"/>
    </row>
    <row r="4" spans="2:3" ht="12.75">
      <c r="B4" s="61" t="s">
        <v>89</v>
      </c>
      <c r="C4" s="61"/>
    </row>
    <row r="5" spans="2:3" ht="12.75">
      <c r="B5" s="5"/>
      <c r="C5" s="5"/>
    </row>
    <row r="6" spans="2:3" ht="12.75">
      <c r="B6" s="58" t="s">
        <v>33</v>
      </c>
      <c r="C6" s="58"/>
    </row>
    <row r="7" spans="2:3" ht="12.75">
      <c r="B7" s="59"/>
      <c r="C7" s="59"/>
    </row>
    <row r="8" spans="1:3" ht="50.25" customHeight="1">
      <c r="A8" s="12">
        <v>1</v>
      </c>
      <c r="B8" s="6" t="s">
        <v>92</v>
      </c>
      <c r="C8" s="32" t="s">
        <v>95</v>
      </c>
    </row>
    <row r="9" spans="1:3" ht="30.75" customHeight="1">
      <c r="A9" s="12">
        <v>2</v>
      </c>
      <c r="B9" s="6" t="s">
        <v>93</v>
      </c>
      <c r="C9" s="35" t="s">
        <v>95</v>
      </c>
    </row>
    <row r="10" spans="1:3" ht="33" customHeight="1">
      <c r="A10" s="12">
        <v>3</v>
      </c>
      <c r="B10" s="22" t="s">
        <v>178</v>
      </c>
      <c r="C10" s="35" t="s">
        <v>95</v>
      </c>
    </row>
    <row r="11" spans="1:3" ht="33" customHeight="1">
      <c r="A11" s="37" t="s">
        <v>180</v>
      </c>
      <c r="B11" s="22" t="s">
        <v>179</v>
      </c>
      <c r="C11" s="35" t="s">
        <v>95</v>
      </c>
    </row>
    <row r="12" spans="1:3" ht="40.5" customHeight="1">
      <c r="A12" s="12">
        <v>4</v>
      </c>
      <c r="B12" s="6" t="s">
        <v>90</v>
      </c>
      <c r="C12" s="33" t="s">
        <v>95</v>
      </c>
    </row>
    <row r="13" spans="1:3" ht="48" customHeight="1">
      <c r="A13" s="12">
        <v>5</v>
      </c>
      <c r="B13" s="6" t="s">
        <v>91</v>
      </c>
      <c r="C13" s="35" t="s">
        <v>95</v>
      </c>
    </row>
    <row r="17" spans="2:3" ht="12.75">
      <c r="B17" s="62" t="s">
        <v>23</v>
      </c>
      <c r="C17" s="62"/>
    </row>
  </sheetData>
  <mergeCells count="8">
    <mergeCell ref="B1:C1"/>
    <mergeCell ref="B2:C2"/>
    <mergeCell ref="B3:C3"/>
    <mergeCell ref="B4:C4"/>
    <mergeCell ref="D2:I2"/>
    <mergeCell ref="B17:C17"/>
    <mergeCell ref="B6:C6"/>
    <mergeCell ref="B7:C7"/>
  </mergeCells>
  <printOptions/>
  <pageMargins left="0.75" right="0.34" top="1" bottom="1" header="0.5" footer="0.5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C14"/>
  <sheetViews>
    <sheetView zoomScaleSheetLayoutView="115" workbookViewId="0" topLeftCell="A1">
      <selection activeCell="B14" sqref="A1:C14"/>
    </sheetView>
  </sheetViews>
  <sheetFormatPr defaultColWidth="9.00390625" defaultRowHeight="12.75"/>
  <cols>
    <col min="1" max="1" width="4.00390625" style="1" customWidth="1"/>
    <col min="2" max="2" width="58.75390625" style="1" customWidth="1"/>
    <col min="3" max="3" width="31.125" style="1" customWidth="1"/>
    <col min="4" max="16384" width="9.125" style="1" customWidth="1"/>
  </cols>
  <sheetData>
    <row r="1" spans="2:3" ht="12.75">
      <c r="B1" s="60" t="s">
        <v>58</v>
      </c>
      <c r="C1" s="60"/>
    </row>
    <row r="2" spans="2:3" ht="12.75">
      <c r="B2" s="60"/>
      <c r="C2" s="60"/>
    </row>
    <row r="3" spans="2:3" ht="12.75">
      <c r="B3" s="60" t="s">
        <v>60</v>
      </c>
      <c r="C3" s="60"/>
    </row>
    <row r="4" spans="2:3" ht="12.75">
      <c r="B4" s="59"/>
      <c r="C4" s="59"/>
    </row>
    <row r="5" spans="2:3" ht="12.75">
      <c r="B5" s="58" t="s">
        <v>33</v>
      </c>
      <c r="C5" s="58"/>
    </row>
    <row r="6" spans="2:3" ht="12.75">
      <c r="B6" s="59"/>
      <c r="C6" s="59"/>
    </row>
    <row r="7" spans="1:3" ht="34.5" customHeight="1">
      <c r="A7" s="12">
        <v>1</v>
      </c>
      <c r="B7" s="6" t="s">
        <v>94</v>
      </c>
      <c r="C7" s="7" t="s">
        <v>95</v>
      </c>
    </row>
    <row r="8" spans="1:3" ht="34.5" customHeight="1">
      <c r="A8" s="12">
        <v>2</v>
      </c>
      <c r="B8" s="6" t="s">
        <v>96</v>
      </c>
      <c r="C8" s="7" t="s">
        <v>95</v>
      </c>
    </row>
    <row r="9" spans="1:3" ht="34.5" customHeight="1">
      <c r="A9" s="12">
        <v>3</v>
      </c>
      <c r="B9" s="6" t="s">
        <v>97</v>
      </c>
      <c r="C9" s="7" t="s">
        <v>95</v>
      </c>
    </row>
    <row r="10" spans="1:3" ht="34.5" customHeight="1">
      <c r="A10" s="12">
        <v>4</v>
      </c>
      <c r="B10" s="6" t="s">
        <v>98</v>
      </c>
      <c r="C10" s="7" t="s">
        <v>95</v>
      </c>
    </row>
    <row r="11" spans="1:3" ht="34.5" customHeight="1">
      <c r="A11" s="12">
        <v>5</v>
      </c>
      <c r="B11" s="6" t="s">
        <v>99</v>
      </c>
      <c r="C11" s="7" t="s">
        <v>95</v>
      </c>
    </row>
    <row r="14" spans="2:3" ht="12.75">
      <c r="B14" s="62" t="s">
        <v>23</v>
      </c>
      <c r="C14" s="62"/>
    </row>
  </sheetData>
  <mergeCells count="7">
    <mergeCell ref="B14:C14"/>
    <mergeCell ref="B5:C5"/>
    <mergeCell ref="B6:C6"/>
    <mergeCell ref="B1:C1"/>
    <mergeCell ref="B2:C2"/>
    <mergeCell ref="B3:C3"/>
    <mergeCell ref="B4:C4"/>
  </mergeCells>
  <printOptions/>
  <pageMargins left="0.75" right="0.37" top="1" bottom="1" header="0.5" footer="0.5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D15"/>
  <sheetViews>
    <sheetView zoomScaleSheetLayoutView="115" workbookViewId="0" topLeftCell="A1">
      <selection activeCell="B22" sqref="B22"/>
    </sheetView>
  </sheetViews>
  <sheetFormatPr defaultColWidth="9.00390625" defaultRowHeight="12.75"/>
  <cols>
    <col min="1" max="1" width="4.00390625" style="1" customWidth="1"/>
    <col min="2" max="2" width="64.625" style="1" customWidth="1"/>
    <col min="3" max="3" width="34.625" style="1" customWidth="1"/>
    <col min="4" max="4" width="33.00390625" style="1" customWidth="1"/>
    <col min="5" max="16384" width="9.125" style="1" customWidth="1"/>
  </cols>
  <sheetData>
    <row r="1" spans="2:3" ht="12.75">
      <c r="B1" s="60" t="s">
        <v>59</v>
      </c>
      <c r="C1" s="60"/>
    </row>
    <row r="2" spans="2:3" ht="12.75">
      <c r="B2" s="59"/>
      <c r="C2" s="59"/>
    </row>
    <row r="3" spans="2:3" ht="12.75">
      <c r="B3" s="60" t="s">
        <v>63</v>
      </c>
      <c r="C3" s="60"/>
    </row>
    <row r="4" spans="2:3" ht="12.75">
      <c r="B4" s="59"/>
      <c r="C4" s="59"/>
    </row>
    <row r="5" spans="2:3" ht="12.75">
      <c r="B5" s="58" t="s">
        <v>33</v>
      </c>
      <c r="C5" s="58"/>
    </row>
    <row r="6" spans="2:3" ht="12.75">
      <c r="B6" s="59"/>
      <c r="C6" s="59"/>
    </row>
    <row r="7" spans="1:4" ht="72.75" customHeight="1">
      <c r="A7" s="12">
        <v>1</v>
      </c>
      <c r="B7" s="6" t="s">
        <v>100</v>
      </c>
      <c r="C7" s="32" t="s">
        <v>219</v>
      </c>
      <c r="D7" s="32" t="s">
        <v>219</v>
      </c>
    </row>
    <row r="8" spans="1:4" ht="41.25" customHeight="1">
      <c r="A8" s="12">
        <v>2</v>
      </c>
      <c r="B8" s="6" t="s">
        <v>101</v>
      </c>
      <c r="C8" s="32" t="s">
        <v>222</v>
      </c>
      <c r="D8" s="32" t="s">
        <v>222</v>
      </c>
    </row>
    <row r="9" spans="1:4" ht="31.5" customHeight="1">
      <c r="A9" s="12">
        <v>3</v>
      </c>
      <c r="B9" s="6" t="s">
        <v>224</v>
      </c>
      <c r="C9" s="32" t="s">
        <v>226</v>
      </c>
      <c r="D9" s="32" t="s">
        <v>220</v>
      </c>
    </row>
    <row r="10" spans="1:4" ht="41.25" customHeight="1">
      <c r="A10" s="37" t="s">
        <v>180</v>
      </c>
      <c r="B10" s="6" t="s">
        <v>225</v>
      </c>
      <c r="C10" s="32" t="s">
        <v>227</v>
      </c>
      <c r="D10" s="32" t="s">
        <v>228</v>
      </c>
    </row>
    <row r="11" spans="1:4" ht="38.25" customHeight="1">
      <c r="A11" s="12">
        <v>4</v>
      </c>
      <c r="B11" s="6" t="s">
        <v>102</v>
      </c>
      <c r="C11" s="35" t="s">
        <v>229</v>
      </c>
      <c r="D11" s="35" t="s">
        <v>230</v>
      </c>
    </row>
    <row r="12" spans="1:4" ht="31.5" customHeight="1">
      <c r="A12" s="12">
        <v>5</v>
      </c>
      <c r="B12" s="6" t="s">
        <v>103</v>
      </c>
      <c r="C12" s="35" t="s">
        <v>218</v>
      </c>
      <c r="D12" s="35" t="s">
        <v>218</v>
      </c>
    </row>
    <row r="15" spans="2:3" ht="12.75">
      <c r="B15" s="62" t="s">
        <v>23</v>
      </c>
      <c r="C15" s="62"/>
    </row>
  </sheetData>
  <mergeCells count="7">
    <mergeCell ref="B15:C15"/>
    <mergeCell ref="B5:C5"/>
    <mergeCell ref="B6:C6"/>
    <mergeCell ref="B1:C1"/>
    <mergeCell ref="B2:C2"/>
    <mergeCell ref="B3:C3"/>
    <mergeCell ref="B4:C4"/>
  </mergeCells>
  <printOptions/>
  <pageMargins left="0.75" right="0.54" top="1" bottom="1" header="0.5" footer="0.5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C14"/>
  <sheetViews>
    <sheetView zoomScaleSheetLayoutView="125" workbookViewId="0" topLeftCell="A1">
      <selection activeCell="B14" sqref="A1:C14"/>
    </sheetView>
  </sheetViews>
  <sheetFormatPr defaultColWidth="9.00390625" defaultRowHeight="12.75"/>
  <cols>
    <col min="1" max="1" width="4.00390625" style="3" customWidth="1"/>
    <col min="2" max="2" width="56.75390625" style="3" customWidth="1"/>
    <col min="3" max="3" width="30.875" style="3" customWidth="1"/>
    <col min="4" max="16384" width="9.125" style="3" customWidth="1"/>
  </cols>
  <sheetData>
    <row r="1" spans="2:3" ht="12.75">
      <c r="B1" s="65" t="s">
        <v>61</v>
      </c>
      <c r="C1" s="65"/>
    </row>
    <row r="2" spans="2:3" ht="12.75">
      <c r="B2" s="64"/>
      <c r="C2" s="64"/>
    </row>
    <row r="3" spans="2:3" ht="12.75">
      <c r="B3" s="65" t="s">
        <v>62</v>
      </c>
      <c r="C3" s="65"/>
    </row>
    <row r="4" spans="2:3" ht="12.75">
      <c r="B4" s="64"/>
      <c r="C4" s="64"/>
    </row>
    <row r="5" spans="2:3" ht="12.75">
      <c r="B5" s="63" t="s">
        <v>33</v>
      </c>
      <c r="C5" s="63"/>
    </row>
    <row r="6" spans="2:3" ht="12.75">
      <c r="B6" s="64"/>
      <c r="C6" s="64"/>
    </row>
    <row r="7" spans="1:3" ht="33" customHeight="1">
      <c r="A7" s="18">
        <v>1</v>
      </c>
      <c r="B7" s="6" t="s">
        <v>104</v>
      </c>
      <c r="C7" s="7" t="s">
        <v>95</v>
      </c>
    </row>
    <row r="8" spans="1:3" ht="33" customHeight="1">
      <c r="A8" s="18">
        <v>2</v>
      </c>
      <c r="B8" s="6" t="s">
        <v>105</v>
      </c>
      <c r="C8" s="7" t="s">
        <v>95</v>
      </c>
    </row>
    <row r="9" spans="1:3" ht="33" customHeight="1">
      <c r="A9" s="18">
        <v>3</v>
      </c>
      <c r="B9" s="6" t="s">
        <v>106</v>
      </c>
      <c r="C9" s="7" t="s">
        <v>95</v>
      </c>
    </row>
    <row r="10" spans="1:3" ht="33" customHeight="1">
      <c r="A10" s="18">
        <v>4</v>
      </c>
      <c r="B10" s="6" t="s">
        <v>107</v>
      </c>
      <c r="C10" s="7" t="s">
        <v>95</v>
      </c>
    </row>
    <row r="11" spans="1:3" ht="33" customHeight="1">
      <c r="A11" s="18">
        <v>5</v>
      </c>
      <c r="B11" s="6" t="s">
        <v>108</v>
      </c>
      <c r="C11" s="7" t="s">
        <v>95</v>
      </c>
    </row>
    <row r="14" spans="2:3" ht="12.75">
      <c r="B14" s="62" t="s">
        <v>23</v>
      </c>
      <c r="C14" s="62"/>
    </row>
  </sheetData>
  <mergeCells count="7">
    <mergeCell ref="B14:C14"/>
    <mergeCell ref="B5:C5"/>
    <mergeCell ref="B6:C6"/>
    <mergeCell ref="B1:C1"/>
    <mergeCell ref="B2:C2"/>
    <mergeCell ref="B3:C3"/>
    <mergeCell ref="B4:C4"/>
  </mergeCells>
  <printOptions/>
  <pageMargins left="0.75" right="0.39" top="1" bottom="1" header="0.5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C15"/>
  <sheetViews>
    <sheetView zoomScaleSheetLayoutView="115" workbookViewId="0" topLeftCell="A1">
      <selection activeCell="B15" sqref="A1:C15"/>
    </sheetView>
  </sheetViews>
  <sheetFormatPr defaultColWidth="9.00390625" defaultRowHeight="12.75"/>
  <cols>
    <col min="1" max="1" width="4.00390625" style="1" customWidth="1"/>
    <col min="2" max="2" width="56.75390625" style="1" customWidth="1"/>
    <col min="3" max="3" width="30.875" style="1" customWidth="1"/>
    <col min="4" max="16384" width="9.125" style="1" customWidth="1"/>
  </cols>
  <sheetData>
    <row r="1" spans="2:3" ht="12.75">
      <c r="B1" s="60" t="s">
        <v>64</v>
      </c>
      <c r="C1" s="60"/>
    </row>
    <row r="2" spans="2:3" ht="12.75">
      <c r="B2" s="59"/>
      <c r="C2" s="59"/>
    </row>
    <row r="3" spans="2:3" ht="12.75">
      <c r="B3" s="60" t="s">
        <v>150</v>
      </c>
      <c r="C3" s="60"/>
    </row>
    <row r="4" spans="2:3" ht="23.25" customHeight="1">
      <c r="B4" s="66" t="s">
        <v>151</v>
      </c>
      <c r="C4" s="66"/>
    </row>
    <row r="5" spans="2:3" ht="12.75">
      <c r="B5" s="59"/>
      <c r="C5" s="59"/>
    </row>
    <row r="6" spans="2:3" ht="12.75">
      <c r="B6" s="58" t="s">
        <v>33</v>
      </c>
      <c r="C6" s="58"/>
    </row>
    <row r="7" spans="2:3" ht="12.75">
      <c r="B7" s="59"/>
      <c r="C7" s="59"/>
    </row>
    <row r="8" spans="1:3" ht="43.5" customHeight="1">
      <c r="A8" s="12">
        <v>1</v>
      </c>
      <c r="B8" s="6" t="s">
        <v>109</v>
      </c>
      <c r="C8" s="7" t="s">
        <v>95</v>
      </c>
    </row>
    <row r="9" spans="1:3" ht="43.5" customHeight="1">
      <c r="A9" s="12">
        <v>2</v>
      </c>
      <c r="B9" s="6" t="s">
        <v>110</v>
      </c>
      <c r="C9" s="7" t="s">
        <v>95</v>
      </c>
    </row>
    <row r="10" spans="1:3" ht="43.5" customHeight="1">
      <c r="A10" s="12">
        <v>3</v>
      </c>
      <c r="B10" s="6" t="s">
        <v>111</v>
      </c>
      <c r="C10" s="7" t="s">
        <v>95</v>
      </c>
    </row>
    <row r="11" spans="1:3" ht="43.5" customHeight="1">
      <c r="A11" s="12">
        <v>4</v>
      </c>
      <c r="B11" s="6" t="s">
        <v>112</v>
      </c>
      <c r="C11" s="7" t="s">
        <v>95</v>
      </c>
    </row>
    <row r="12" spans="1:3" ht="43.5" customHeight="1">
      <c r="A12" s="12">
        <v>5</v>
      </c>
      <c r="B12" s="6" t="s">
        <v>113</v>
      </c>
      <c r="C12" s="7" t="s">
        <v>95</v>
      </c>
    </row>
    <row r="15" spans="2:3" ht="12.75">
      <c r="B15" s="62" t="s">
        <v>23</v>
      </c>
      <c r="C15" s="62"/>
    </row>
  </sheetData>
  <mergeCells count="8">
    <mergeCell ref="B15:C15"/>
    <mergeCell ref="B6:C6"/>
    <mergeCell ref="B7:C7"/>
    <mergeCell ref="B1:C1"/>
    <mergeCell ref="B2:C2"/>
    <mergeCell ref="B4:C4"/>
    <mergeCell ref="B5:C5"/>
    <mergeCell ref="B3:C3"/>
  </mergeCells>
  <printOptions/>
  <pageMargins left="0.75" right="0.38" top="1" bottom="1" header="0.5" footer="0.5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C44"/>
  <sheetViews>
    <sheetView zoomScaleSheetLayoutView="115" workbookViewId="0" topLeftCell="A7">
      <selection activeCell="C40" sqref="C40"/>
    </sheetView>
  </sheetViews>
  <sheetFormatPr defaultColWidth="9.00390625" defaultRowHeight="12.75"/>
  <cols>
    <col min="1" max="1" width="7.375" style="1" customWidth="1"/>
    <col min="2" max="2" width="69.25390625" style="1" customWidth="1"/>
    <col min="3" max="3" width="28.125" style="1" customWidth="1"/>
    <col min="4" max="16384" width="9.125" style="1" customWidth="1"/>
  </cols>
  <sheetData>
    <row r="1" spans="2:3" ht="12.75">
      <c r="B1" s="60" t="s">
        <v>65</v>
      </c>
      <c r="C1" s="60"/>
    </row>
    <row r="2" spans="2:3" ht="12.75">
      <c r="B2" s="59"/>
      <c r="C2" s="59"/>
    </row>
    <row r="3" spans="2:3" ht="12.75">
      <c r="B3" s="60" t="s">
        <v>150</v>
      </c>
      <c r="C3" s="60"/>
    </row>
    <row r="4" spans="2:3" ht="28.5" customHeight="1">
      <c r="B4" s="68" t="s">
        <v>22</v>
      </c>
      <c r="C4" s="68"/>
    </row>
    <row r="5" spans="2:3" ht="12.75">
      <c r="B5" s="59"/>
      <c r="C5" s="59"/>
    </row>
    <row r="6" spans="2:3" ht="12.75">
      <c r="B6" s="58" t="s">
        <v>33</v>
      </c>
      <c r="C6" s="58"/>
    </row>
    <row r="7" spans="1:3" ht="49.5" customHeight="1">
      <c r="A7" s="69" t="s">
        <v>232</v>
      </c>
      <c r="B7" s="70"/>
      <c r="C7" s="55" t="s">
        <v>233</v>
      </c>
    </row>
    <row r="8" spans="1:3" ht="30" customHeight="1">
      <c r="A8" s="71" t="s">
        <v>234</v>
      </c>
      <c r="B8" s="72"/>
      <c r="C8" s="56" t="s">
        <v>208</v>
      </c>
    </row>
    <row r="9" spans="1:3" ht="33" customHeight="1">
      <c r="A9" s="12">
        <v>1</v>
      </c>
      <c r="B9" s="6" t="s">
        <v>114</v>
      </c>
      <c r="C9" s="52">
        <v>5008.585</v>
      </c>
    </row>
    <row r="10" spans="1:3" ht="25.5">
      <c r="A10" s="12">
        <v>2</v>
      </c>
      <c r="B10" s="6" t="s">
        <v>115</v>
      </c>
      <c r="C10" s="52">
        <f>C11+C12+C15+C16+C17+C18+C19+C20+C22+C24+C25+C26</f>
        <v>4886.7</v>
      </c>
    </row>
    <row r="11" spans="1:3" ht="25.5">
      <c r="A11" s="19" t="s">
        <v>43</v>
      </c>
      <c r="B11" s="34" t="s">
        <v>21</v>
      </c>
      <c r="C11" s="8">
        <v>0</v>
      </c>
    </row>
    <row r="12" spans="1:3" ht="38.25">
      <c r="A12" s="19" t="s">
        <v>44</v>
      </c>
      <c r="B12" s="34" t="s">
        <v>207</v>
      </c>
      <c r="C12" s="52">
        <f>ROUND(C13*C14,1)</f>
        <v>390.1</v>
      </c>
    </row>
    <row r="13" spans="1:3" ht="17.25" customHeight="1">
      <c r="A13" s="19"/>
      <c r="B13" s="6" t="s">
        <v>116</v>
      </c>
      <c r="C13" s="11">
        <v>3.82176</v>
      </c>
    </row>
    <row r="14" spans="1:3" ht="17.25" customHeight="1">
      <c r="A14" s="19"/>
      <c r="B14" s="6" t="s">
        <v>117</v>
      </c>
      <c r="C14" s="53">
        <v>102.06053</v>
      </c>
    </row>
    <row r="15" spans="1:3" ht="27.75" customHeight="1">
      <c r="A15" s="19" t="s">
        <v>45</v>
      </c>
      <c r="B15" s="34" t="s">
        <v>20</v>
      </c>
      <c r="C15" s="52">
        <v>0</v>
      </c>
    </row>
    <row r="16" spans="1:3" ht="35.25" customHeight="1">
      <c r="A16" s="19" t="s">
        <v>46</v>
      </c>
      <c r="B16" s="34" t="s">
        <v>19</v>
      </c>
      <c r="C16" s="52">
        <v>594.7</v>
      </c>
    </row>
    <row r="17" spans="1:3" ht="28.5" customHeight="1">
      <c r="A17" s="19" t="s">
        <v>47</v>
      </c>
      <c r="B17" s="34" t="s">
        <v>18</v>
      </c>
      <c r="C17" s="52">
        <v>282.4</v>
      </c>
    </row>
    <row r="18" spans="1:3" ht="17.25" customHeight="1">
      <c r="A18" s="19" t="s">
        <v>48</v>
      </c>
      <c r="B18" s="34" t="s">
        <v>17</v>
      </c>
      <c r="C18" s="52">
        <v>318.5</v>
      </c>
    </row>
    <row r="19" spans="1:3" ht="25.5">
      <c r="A19" s="19" t="s">
        <v>49</v>
      </c>
      <c r="B19" s="34" t="s">
        <v>16</v>
      </c>
      <c r="C19" s="52">
        <v>0</v>
      </c>
    </row>
    <row r="20" spans="1:3" ht="17.25" customHeight="1">
      <c r="A20" s="19" t="s">
        <v>50</v>
      </c>
      <c r="B20" s="34" t="s">
        <v>231</v>
      </c>
      <c r="C20" s="52">
        <v>332.8</v>
      </c>
    </row>
    <row r="21" spans="1:3" ht="17.25" customHeight="1">
      <c r="A21" s="19"/>
      <c r="B21" s="34" t="s">
        <v>174</v>
      </c>
      <c r="C21" s="52">
        <v>0</v>
      </c>
    </row>
    <row r="22" spans="1:3" ht="17.25" customHeight="1">
      <c r="A22" s="19" t="s">
        <v>51</v>
      </c>
      <c r="B22" s="34" t="s">
        <v>175</v>
      </c>
      <c r="C22" s="52">
        <v>92.5</v>
      </c>
    </row>
    <row r="23" spans="1:3" ht="17.25" customHeight="1">
      <c r="A23" s="19"/>
      <c r="B23" s="34" t="s">
        <v>176</v>
      </c>
      <c r="C23" s="52">
        <v>0</v>
      </c>
    </row>
    <row r="24" spans="1:3" ht="56.25" customHeight="1">
      <c r="A24" s="19" t="s">
        <v>52</v>
      </c>
      <c r="B24" s="34" t="s">
        <v>15</v>
      </c>
      <c r="C24" s="52">
        <v>2544.4</v>
      </c>
    </row>
    <row r="25" spans="1:3" ht="75.75" customHeight="1">
      <c r="A25" s="19" t="s">
        <v>53</v>
      </c>
      <c r="B25" s="34" t="s">
        <v>14</v>
      </c>
      <c r="C25" s="52">
        <v>0</v>
      </c>
    </row>
    <row r="26" spans="1:3" ht="56.25" customHeight="1">
      <c r="A26" s="19" t="s">
        <v>54</v>
      </c>
      <c r="B26" s="6" t="s">
        <v>213</v>
      </c>
      <c r="C26" s="53">
        <v>331.3</v>
      </c>
    </row>
    <row r="27" spans="1:3" ht="33" customHeight="1">
      <c r="A27" s="12">
        <v>3</v>
      </c>
      <c r="B27" s="6" t="s">
        <v>13</v>
      </c>
      <c r="C27" s="52">
        <f>C30-258.7</f>
        <v>-136.81499999999977</v>
      </c>
    </row>
    <row r="28" spans="1:3" ht="41.25" customHeight="1">
      <c r="A28" s="12"/>
      <c r="B28" s="9" t="s">
        <v>118</v>
      </c>
      <c r="C28" s="52">
        <v>0</v>
      </c>
    </row>
    <row r="29" spans="1:3" ht="30" customHeight="1">
      <c r="A29" s="12">
        <v>4</v>
      </c>
      <c r="B29" s="6" t="s">
        <v>4</v>
      </c>
      <c r="C29" s="52">
        <v>0</v>
      </c>
    </row>
    <row r="30" spans="1:3" ht="27" customHeight="1">
      <c r="A30" s="12">
        <v>5</v>
      </c>
      <c r="B30" s="6" t="s">
        <v>5</v>
      </c>
      <c r="C30" s="52">
        <f>C9-C10</f>
        <v>121.88500000000022</v>
      </c>
    </row>
    <row r="31" spans="1:3" ht="56.25" customHeight="1">
      <c r="A31" s="12">
        <v>6</v>
      </c>
      <c r="B31" s="6" t="s">
        <v>6</v>
      </c>
      <c r="C31" s="44" t="s">
        <v>145</v>
      </c>
    </row>
    <row r="32" spans="1:3" ht="17.25" customHeight="1">
      <c r="A32" s="12">
        <v>7</v>
      </c>
      <c r="B32" s="6" t="s">
        <v>7</v>
      </c>
      <c r="C32" s="8" t="s">
        <v>95</v>
      </c>
    </row>
    <row r="33" spans="1:3" ht="17.25" customHeight="1">
      <c r="A33" s="12">
        <v>8</v>
      </c>
      <c r="B33" s="6" t="s">
        <v>8</v>
      </c>
      <c r="C33" s="10" t="s">
        <v>95</v>
      </c>
    </row>
    <row r="34" spans="1:3" ht="17.25" customHeight="1">
      <c r="A34" s="12">
        <v>9</v>
      </c>
      <c r="B34" s="6" t="s">
        <v>9</v>
      </c>
      <c r="C34" s="10" t="s">
        <v>95</v>
      </c>
    </row>
    <row r="35" spans="1:3" ht="27" customHeight="1">
      <c r="A35" s="12">
        <v>10</v>
      </c>
      <c r="B35" s="6" t="s">
        <v>10</v>
      </c>
      <c r="C35" s="10">
        <v>308.28387</v>
      </c>
    </row>
    <row r="36" spans="1:3" ht="17.25" customHeight="1">
      <c r="A36" s="12">
        <v>11</v>
      </c>
      <c r="B36" s="6" t="s">
        <v>11</v>
      </c>
      <c r="C36" s="8">
        <v>0</v>
      </c>
    </row>
    <row r="37" spans="1:3" ht="25.5">
      <c r="A37" s="12">
        <v>12</v>
      </c>
      <c r="B37" s="6" t="s">
        <v>12</v>
      </c>
      <c r="C37" s="52">
        <v>2.6</v>
      </c>
    </row>
    <row r="38" spans="1:3" ht="25.5">
      <c r="A38" s="12">
        <v>13</v>
      </c>
      <c r="B38" s="6" t="s">
        <v>2</v>
      </c>
      <c r="C38" s="11">
        <f>C14/C35</f>
        <v>0.3310602335438439</v>
      </c>
    </row>
    <row r="39" spans="1:3" ht="25.5">
      <c r="A39" s="31">
        <v>14</v>
      </c>
      <c r="B39" s="6" t="s">
        <v>177</v>
      </c>
      <c r="C39" s="8">
        <v>0</v>
      </c>
    </row>
    <row r="40" spans="1:3" ht="25.5">
      <c r="A40" s="31">
        <v>15</v>
      </c>
      <c r="B40" s="6" t="s">
        <v>3</v>
      </c>
      <c r="C40" s="8">
        <v>63.2</v>
      </c>
    </row>
    <row r="43" spans="2:3" ht="12.75">
      <c r="B43" s="62" t="s">
        <v>173</v>
      </c>
      <c r="C43" s="62"/>
    </row>
    <row r="44" spans="2:3" ht="29.25" customHeight="1">
      <c r="B44" s="67" t="s">
        <v>29</v>
      </c>
      <c r="C44" s="67"/>
    </row>
  </sheetData>
  <mergeCells count="10">
    <mergeCell ref="B43:C43"/>
    <mergeCell ref="B44:C44"/>
    <mergeCell ref="B6:C6"/>
    <mergeCell ref="B1:C1"/>
    <mergeCell ref="B2:C2"/>
    <mergeCell ref="B4:C4"/>
    <mergeCell ref="B5:C5"/>
    <mergeCell ref="B3:C3"/>
    <mergeCell ref="A7:B7"/>
    <mergeCell ref="A8:B8"/>
  </mergeCells>
  <hyperlinks>
    <hyperlink ref="C31" r:id="rId1" display="www.kepzato.ru"/>
  </hyperlinks>
  <printOptions/>
  <pageMargins left="0.9" right="0.38" top="0.26" bottom="0.41" header="0.27" footer="0.39"/>
  <pageSetup fitToHeight="2" fitToWidth="1" horizontalDpi="600" verticalDpi="600" orientation="portrait" paperSize="9" scale="86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E28"/>
  <sheetViews>
    <sheetView zoomScaleSheetLayoutView="125" workbookViewId="0" topLeftCell="A1">
      <selection activeCell="E24" sqref="E24"/>
    </sheetView>
  </sheetViews>
  <sheetFormatPr defaultColWidth="9.00390625" defaultRowHeight="12.75"/>
  <cols>
    <col min="1" max="1" width="6.125" style="1" customWidth="1"/>
    <col min="2" max="2" width="57.25390625" style="1" customWidth="1"/>
    <col min="3" max="3" width="27.25390625" style="1" customWidth="1"/>
    <col min="4" max="16384" width="9.125" style="1" customWidth="1"/>
  </cols>
  <sheetData>
    <row r="1" spans="2:3" ht="12.75">
      <c r="B1" s="60" t="s">
        <v>67</v>
      </c>
      <c r="C1" s="60"/>
    </row>
    <row r="2" spans="2:3" ht="12.75">
      <c r="B2" s="59"/>
      <c r="C2" s="59"/>
    </row>
    <row r="3" spans="2:3" ht="12.75">
      <c r="B3" s="60" t="s">
        <v>150</v>
      </c>
      <c r="C3" s="60"/>
    </row>
    <row r="4" spans="2:3" ht="46.5" customHeight="1">
      <c r="B4" s="68" t="s">
        <v>163</v>
      </c>
      <c r="C4" s="68"/>
    </row>
    <row r="5" spans="2:3" ht="12.75">
      <c r="B5" s="59"/>
      <c r="C5" s="59"/>
    </row>
    <row r="6" spans="2:3" ht="12.75">
      <c r="B6" s="58" t="s">
        <v>33</v>
      </c>
      <c r="C6" s="58"/>
    </row>
    <row r="7" spans="2:3" ht="12.75">
      <c r="B7" s="59"/>
      <c r="C7" s="59"/>
    </row>
    <row r="8" spans="1:3" ht="38.25" customHeight="1">
      <c r="A8" s="12">
        <v>1</v>
      </c>
      <c r="B8" s="6" t="s">
        <v>152</v>
      </c>
      <c r="C8" s="54">
        <f>14/20294</f>
        <v>0.0006898590716467921</v>
      </c>
    </row>
    <row r="9" spans="1:3" ht="38.25" customHeight="1">
      <c r="A9" s="12">
        <v>2</v>
      </c>
      <c r="B9" s="6" t="s">
        <v>153</v>
      </c>
      <c r="C9" s="35" t="s">
        <v>95</v>
      </c>
    </row>
    <row r="10" spans="1:3" ht="38.25" customHeight="1">
      <c r="A10" s="12">
        <v>3</v>
      </c>
      <c r="B10" s="6" t="s">
        <v>154</v>
      </c>
      <c r="C10" s="35" t="s">
        <v>95</v>
      </c>
    </row>
    <row r="11" spans="1:3" ht="38.25" customHeight="1">
      <c r="A11" s="12">
        <v>4</v>
      </c>
      <c r="B11" s="6" t="s">
        <v>155</v>
      </c>
      <c r="C11" s="35" t="s">
        <v>95</v>
      </c>
    </row>
    <row r="12" spans="1:3" ht="16.5" customHeight="1">
      <c r="A12" s="19" t="s">
        <v>43</v>
      </c>
      <c r="B12" s="6" t="s">
        <v>68</v>
      </c>
      <c r="C12" s="35" t="s">
        <v>95</v>
      </c>
    </row>
    <row r="13" spans="1:3" ht="16.5" customHeight="1">
      <c r="A13" s="19" t="s">
        <v>44</v>
      </c>
      <c r="B13" s="6" t="s">
        <v>69</v>
      </c>
      <c r="C13" s="35" t="s">
        <v>95</v>
      </c>
    </row>
    <row r="14" spans="1:3" ht="30" customHeight="1">
      <c r="A14" s="19" t="s">
        <v>45</v>
      </c>
      <c r="B14" s="6" t="s">
        <v>156</v>
      </c>
      <c r="C14" s="35" t="s">
        <v>95</v>
      </c>
    </row>
    <row r="15" spans="1:3" ht="16.5" customHeight="1">
      <c r="A15" s="19" t="s">
        <v>46</v>
      </c>
      <c r="B15" s="6" t="s">
        <v>157</v>
      </c>
      <c r="C15" s="35" t="s">
        <v>95</v>
      </c>
    </row>
    <row r="16" spans="1:3" ht="16.5" customHeight="1">
      <c r="A16" s="19" t="s">
        <v>47</v>
      </c>
      <c r="B16" s="6" t="s">
        <v>158</v>
      </c>
      <c r="C16" s="35" t="s">
        <v>95</v>
      </c>
    </row>
    <row r="17" spans="1:3" ht="38.25">
      <c r="A17" s="12">
        <v>5</v>
      </c>
      <c r="B17" s="6" t="s">
        <v>159</v>
      </c>
      <c r="C17" s="35" t="s">
        <v>95</v>
      </c>
    </row>
    <row r="18" spans="1:3" ht="16.5" customHeight="1">
      <c r="A18" s="19" t="s">
        <v>43</v>
      </c>
      <c r="B18" s="6" t="s">
        <v>68</v>
      </c>
      <c r="C18" s="35" t="s">
        <v>95</v>
      </c>
    </row>
    <row r="19" spans="1:3" ht="16.5" customHeight="1">
      <c r="A19" s="19" t="s">
        <v>44</v>
      </c>
      <c r="B19" s="6" t="s">
        <v>69</v>
      </c>
      <c r="C19" s="35" t="s">
        <v>95</v>
      </c>
    </row>
    <row r="20" spans="1:5" ht="38.25" customHeight="1">
      <c r="A20" s="19" t="s">
        <v>45</v>
      </c>
      <c r="B20" s="6" t="s">
        <v>156</v>
      </c>
      <c r="C20" s="35" t="s">
        <v>95</v>
      </c>
      <c r="E20" s="1" t="s">
        <v>66</v>
      </c>
    </row>
    <row r="21" spans="1:3" ht="16.5" customHeight="1">
      <c r="A21" s="19" t="s">
        <v>46</v>
      </c>
      <c r="B21" s="6" t="s">
        <v>160</v>
      </c>
      <c r="C21" s="35" t="s">
        <v>95</v>
      </c>
    </row>
    <row r="22" spans="1:3" ht="16.5" customHeight="1">
      <c r="A22" s="19" t="s">
        <v>47</v>
      </c>
      <c r="B22" s="6" t="s">
        <v>158</v>
      </c>
      <c r="C22" s="35" t="s">
        <v>95</v>
      </c>
    </row>
    <row r="23" spans="1:3" ht="38.25" customHeight="1">
      <c r="A23" s="12">
        <v>6</v>
      </c>
      <c r="B23" s="6" t="s">
        <v>161</v>
      </c>
      <c r="C23" s="35" t="s">
        <v>95</v>
      </c>
    </row>
    <row r="24" spans="1:3" ht="38.25" customHeight="1">
      <c r="A24" s="12">
        <v>7</v>
      </c>
      <c r="B24" s="6" t="s">
        <v>162</v>
      </c>
      <c r="C24" s="35" t="s">
        <v>95</v>
      </c>
    </row>
    <row r="27" spans="2:3" ht="12.75">
      <c r="B27" s="62" t="s">
        <v>23</v>
      </c>
      <c r="C27" s="62"/>
    </row>
    <row r="28" spans="2:3" ht="28.5" customHeight="1">
      <c r="B28" s="67" t="s">
        <v>29</v>
      </c>
      <c r="C28" s="67"/>
    </row>
  </sheetData>
  <mergeCells count="9">
    <mergeCell ref="B1:C1"/>
    <mergeCell ref="B2:C2"/>
    <mergeCell ref="B4:C4"/>
    <mergeCell ref="B5:C5"/>
    <mergeCell ref="B3:C3"/>
    <mergeCell ref="B27:C27"/>
    <mergeCell ref="B28:C28"/>
    <mergeCell ref="B6:C6"/>
    <mergeCell ref="B7:C7"/>
  </mergeCells>
  <printOptions/>
  <pageMargins left="0.75" right="0.42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49"/>
  <sheetViews>
    <sheetView zoomScaleSheetLayoutView="125" workbookViewId="0" topLeftCell="A13">
      <selection activeCell="D17" sqref="D17"/>
    </sheetView>
  </sheetViews>
  <sheetFormatPr defaultColWidth="9.00390625" defaultRowHeight="12.75"/>
  <cols>
    <col min="1" max="1" width="6.00390625" style="1" customWidth="1"/>
    <col min="2" max="2" width="26.25390625" style="1" customWidth="1"/>
    <col min="3" max="3" width="17.00390625" style="1" customWidth="1"/>
    <col min="4" max="4" width="23.625" style="1" customWidth="1"/>
    <col min="5" max="5" width="25.25390625" style="1" customWidth="1"/>
    <col min="6" max="16384" width="9.125" style="1" customWidth="1"/>
  </cols>
  <sheetData>
    <row r="1" spans="2:5" ht="12.75">
      <c r="B1" s="60" t="s">
        <v>70</v>
      </c>
      <c r="C1" s="60"/>
      <c r="D1" s="60"/>
      <c r="E1" s="60"/>
    </row>
    <row r="2" spans="2:3" ht="12.75">
      <c r="B2" s="59"/>
      <c r="C2" s="59"/>
    </row>
    <row r="3" spans="2:5" ht="46.5" customHeight="1">
      <c r="B3" s="68" t="s">
        <v>25</v>
      </c>
      <c r="C3" s="68"/>
      <c r="D3" s="68"/>
      <c r="E3" s="68"/>
    </row>
    <row r="4" spans="2:3" ht="12.75">
      <c r="B4" s="59"/>
      <c r="C4" s="59"/>
    </row>
    <row r="5" spans="2:5" ht="12.75">
      <c r="B5" s="58" t="s">
        <v>33</v>
      </c>
      <c r="C5" s="58"/>
      <c r="D5" s="58"/>
      <c r="E5" s="58"/>
    </row>
    <row r="6" spans="2:3" ht="12.75">
      <c r="B6" s="59"/>
      <c r="C6" s="59"/>
    </row>
    <row r="7" spans="1:5" ht="29.25" customHeight="1">
      <c r="A7" s="12">
        <v>1</v>
      </c>
      <c r="B7" s="76" t="s">
        <v>119</v>
      </c>
      <c r="C7" s="77"/>
      <c r="D7" s="78"/>
      <c r="E7" s="35" t="s">
        <v>95</v>
      </c>
    </row>
    <row r="8" spans="1:5" ht="25.5" customHeight="1">
      <c r="A8" s="12">
        <v>2</v>
      </c>
      <c r="B8" s="76" t="s">
        <v>120</v>
      </c>
      <c r="C8" s="77"/>
      <c r="D8" s="78"/>
      <c r="E8" s="35" t="s">
        <v>95</v>
      </c>
    </row>
    <row r="9" spans="1:5" ht="25.5" customHeight="1">
      <c r="A9" s="12">
        <v>3</v>
      </c>
      <c r="B9" s="76" t="s">
        <v>121</v>
      </c>
      <c r="C9" s="77"/>
      <c r="D9" s="78"/>
      <c r="E9" s="35" t="s">
        <v>95</v>
      </c>
    </row>
    <row r="10" spans="1:5" ht="37.5" customHeight="1">
      <c r="A10" s="12">
        <v>4</v>
      </c>
      <c r="B10" s="76" t="s">
        <v>122</v>
      </c>
      <c r="C10" s="77"/>
      <c r="D10" s="78"/>
      <c r="E10" s="35" t="s">
        <v>95</v>
      </c>
    </row>
    <row r="11" spans="1:5" ht="48" customHeight="1">
      <c r="A11" s="12">
        <v>5</v>
      </c>
      <c r="B11" s="76" t="s">
        <v>123</v>
      </c>
      <c r="C11" s="77"/>
      <c r="D11" s="78"/>
      <c r="E11" s="35" t="s">
        <v>95</v>
      </c>
    </row>
    <row r="12" spans="1:5" ht="24" customHeight="1">
      <c r="A12" s="12">
        <v>6</v>
      </c>
      <c r="B12" s="76" t="s">
        <v>124</v>
      </c>
      <c r="C12" s="77"/>
      <c r="D12" s="78"/>
      <c r="E12" s="35" t="s">
        <v>95</v>
      </c>
    </row>
    <row r="13" spans="1:5" ht="24" customHeight="1">
      <c r="A13" s="21"/>
      <c r="B13" s="20"/>
      <c r="C13" s="20"/>
      <c r="D13" s="20"/>
      <c r="E13" s="4"/>
    </row>
    <row r="14" spans="1:5" ht="38.25" customHeight="1">
      <c r="A14" s="21"/>
      <c r="B14" s="79" t="s">
        <v>24</v>
      </c>
      <c r="C14" s="79"/>
      <c r="D14" s="79"/>
      <c r="E14" s="79"/>
    </row>
    <row r="15" spans="1:5" ht="15.75" customHeight="1">
      <c r="A15" s="21"/>
      <c r="B15" s="28"/>
      <c r="C15" s="28"/>
      <c r="D15" s="28"/>
      <c r="E15" s="28"/>
    </row>
    <row r="16" spans="1:5" ht="72" customHeight="1">
      <c r="A16" s="23"/>
      <c r="B16" s="74" t="s">
        <v>34</v>
      </c>
      <c r="C16" s="74"/>
      <c r="D16" s="23" t="s">
        <v>221</v>
      </c>
      <c r="E16" s="23" t="s">
        <v>35</v>
      </c>
    </row>
    <row r="17" spans="1:5" ht="15.75" customHeight="1">
      <c r="A17" s="24">
        <v>1</v>
      </c>
      <c r="B17" s="75" t="s">
        <v>95</v>
      </c>
      <c r="C17" s="75"/>
      <c r="D17" s="46">
        <v>0</v>
      </c>
      <c r="E17" s="35" t="s">
        <v>95</v>
      </c>
    </row>
    <row r="18" spans="1:5" ht="15.75" customHeight="1">
      <c r="A18" s="24">
        <v>2</v>
      </c>
      <c r="B18" s="75" t="s">
        <v>95</v>
      </c>
      <c r="C18" s="75"/>
      <c r="D18" s="46">
        <v>0</v>
      </c>
      <c r="E18" s="35" t="s">
        <v>95</v>
      </c>
    </row>
    <row r="19" spans="1:5" ht="15.75" customHeight="1">
      <c r="A19" s="24">
        <v>3</v>
      </c>
      <c r="B19" s="75" t="s">
        <v>95</v>
      </c>
      <c r="C19" s="75"/>
      <c r="D19" s="46">
        <v>0</v>
      </c>
      <c r="E19" s="35" t="s">
        <v>95</v>
      </c>
    </row>
    <row r="20" spans="1:5" ht="15.75" customHeight="1">
      <c r="A20" s="24">
        <v>4</v>
      </c>
      <c r="B20" s="75" t="s">
        <v>95</v>
      </c>
      <c r="C20" s="75"/>
      <c r="D20" s="46">
        <v>0</v>
      </c>
      <c r="E20" s="35" t="s">
        <v>95</v>
      </c>
    </row>
    <row r="21" spans="1:5" s="25" customFormat="1" ht="12.75">
      <c r="A21" s="12"/>
      <c r="B21" s="75" t="s">
        <v>164</v>
      </c>
      <c r="C21" s="75"/>
      <c r="D21" s="46">
        <v>0</v>
      </c>
      <c r="E21" s="35" t="s">
        <v>95</v>
      </c>
    </row>
    <row r="22" spans="1:5" s="25" customFormat="1" ht="12.75">
      <c r="A22" s="26"/>
      <c r="B22" s="26"/>
      <c r="C22" s="26"/>
      <c r="D22" s="27"/>
      <c r="E22" s="27"/>
    </row>
    <row r="23" spans="1:5" ht="28.5" customHeight="1">
      <c r="A23" s="21"/>
      <c r="B23" s="79" t="s">
        <v>26</v>
      </c>
      <c r="C23" s="79"/>
      <c r="D23" s="79"/>
      <c r="E23" s="79"/>
    </row>
    <row r="24" spans="1:5" ht="28.5" customHeight="1">
      <c r="A24" s="21"/>
      <c r="B24" s="28"/>
      <c r="C24" s="28"/>
      <c r="D24" s="28"/>
      <c r="E24" s="28"/>
    </row>
    <row r="25" spans="1:5" ht="64.5" customHeight="1">
      <c r="A25" s="23"/>
      <c r="B25" s="23" t="s">
        <v>165</v>
      </c>
      <c r="C25" s="23" t="s">
        <v>36</v>
      </c>
      <c r="D25" s="23" t="s">
        <v>37</v>
      </c>
      <c r="E25" s="23" t="s">
        <v>38</v>
      </c>
    </row>
    <row r="26" spans="1:5" ht="22.5" customHeight="1">
      <c r="A26" s="12">
        <v>1</v>
      </c>
      <c r="B26" s="12" t="s">
        <v>95</v>
      </c>
      <c r="C26" s="35" t="s">
        <v>95</v>
      </c>
      <c r="D26" s="35" t="s">
        <v>95</v>
      </c>
      <c r="E26" s="35" t="s">
        <v>95</v>
      </c>
    </row>
    <row r="27" spans="1:5" ht="22.5" customHeight="1">
      <c r="A27" s="12">
        <v>2</v>
      </c>
      <c r="B27" s="12" t="s">
        <v>95</v>
      </c>
      <c r="C27" s="35" t="s">
        <v>95</v>
      </c>
      <c r="D27" s="35" t="s">
        <v>95</v>
      </c>
      <c r="E27" s="35" t="s">
        <v>95</v>
      </c>
    </row>
    <row r="28" spans="1:5" ht="22.5" customHeight="1">
      <c r="A28" s="12">
        <v>3</v>
      </c>
      <c r="B28" s="12" t="s">
        <v>95</v>
      </c>
      <c r="C28" s="35" t="s">
        <v>95</v>
      </c>
      <c r="D28" s="35" t="s">
        <v>95</v>
      </c>
      <c r="E28" s="35" t="s">
        <v>95</v>
      </c>
    </row>
    <row r="29" spans="1:5" ht="22.5" customHeight="1">
      <c r="A29" s="12">
        <v>4</v>
      </c>
      <c r="B29" s="12" t="s">
        <v>95</v>
      </c>
      <c r="C29" s="35" t="s">
        <v>95</v>
      </c>
      <c r="D29" s="35" t="s">
        <v>95</v>
      </c>
      <c r="E29" s="35" t="s">
        <v>95</v>
      </c>
    </row>
    <row r="30" spans="1:5" ht="16.5" customHeight="1">
      <c r="A30" s="21"/>
      <c r="B30" s="4"/>
      <c r="C30" s="4"/>
      <c r="D30" s="4"/>
      <c r="E30" s="4"/>
    </row>
    <row r="31" spans="1:5" ht="24" customHeight="1">
      <c r="A31" s="21"/>
      <c r="B31" s="79" t="s">
        <v>27</v>
      </c>
      <c r="C31" s="79"/>
      <c r="D31" s="79"/>
      <c r="E31" s="79"/>
    </row>
    <row r="32" spans="1:5" ht="17.25" customHeight="1">
      <c r="A32" s="21"/>
      <c r="B32" s="28"/>
      <c r="C32" s="28"/>
      <c r="D32" s="28"/>
      <c r="E32" s="28"/>
    </row>
    <row r="33" spans="1:5" ht="68.25" customHeight="1">
      <c r="A33" s="23"/>
      <c r="B33" s="23" t="s">
        <v>39</v>
      </c>
      <c r="C33" s="23" t="s">
        <v>40</v>
      </c>
      <c r="D33" s="23" t="s">
        <v>166</v>
      </c>
      <c r="E33" s="23" t="s">
        <v>167</v>
      </c>
    </row>
    <row r="34" spans="1:5" ht="17.25" customHeight="1">
      <c r="A34" s="12">
        <v>1</v>
      </c>
      <c r="B34" s="12" t="s">
        <v>202</v>
      </c>
      <c r="C34" s="35" t="s">
        <v>95</v>
      </c>
      <c r="D34" s="46">
        <v>0</v>
      </c>
      <c r="E34" s="35" t="s">
        <v>95</v>
      </c>
    </row>
    <row r="35" spans="1:5" ht="17.25" customHeight="1">
      <c r="A35" s="12">
        <v>2</v>
      </c>
      <c r="B35" s="12" t="s">
        <v>203</v>
      </c>
      <c r="C35" s="35" t="s">
        <v>95</v>
      </c>
      <c r="D35" s="46">
        <v>0</v>
      </c>
      <c r="E35" s="35" t="s">
        <v>95</v>
      </c>
    </row>
    <row r="36" spans="1:5" ht="17.25" customHeight="1">
      <c r="A36" s="12">
        <v>3</v>
      </c>
      <c r="B36" s="12" t="s">
        <v>204</v>
      </c>
      <c r="C36" s="35" t="s">
        <v>95</v>
      </c>
      <c r="D36" s="46">
        <v>0</v>
      </c>
      <c r="E36" s="35" t="s">
        <v>95</v>
      </c>
    </row>
    <row r="37" spans="1:5" ht="17.25" customHeight="1">
      <c r="A37" s="12">
        <v>4</v>
      </c>
      <c r="B37" s="12" t="s">
        <v>205</v>
      </c>
      <c r="C37" s="35" t="s">
        <v>95</v>
      </c>
      <c r="D37" s="46">
        <v>0</v>
      </c>
      <c r="E37" s="35" t="s">
        <v>95</v>
      </c>
    </row>
    <row r="38" spans="1:5" ht="12.75">
      <c r="A38" s="21"/>
      <c r="B38" s="4"/>
      <c r="C38" s="27"/>
      <c r="D38" s="27"/>
      <c r="E38" s="27"/>
    </row>
    <row r="39" spans="1:5" s="29" customFormat="1" ht="25.5" customHeight="1">
      <c r="A39" s="21"/>
      <c r="B39" s="79" t="s">
        <v>28</v>
      </c>
      <c r="C39" s="79"/>
      <c r="D39" s="79"/>
      <c r="E39" s="79"/>
    </row>
    <row r="40" spans="1:5" s="29" customFormat="1" ht="15" customHeight="1">
      <c r="A40" s="21"/>
      <c r="B40" s="30"/>
      <c r="C40" s="30"/>
      <c r="D40" s="30"/>
      <c r="E40" s="30"/>
    </row>
    <row r="41" spans="1:5" ht="38.25" customHeight="1">
      <c r="A41" s="23"/>
      <c r="B41" s="74" t="s">
        <v>41</v>
      </c>
      <c r="C41" s="74"/>
      <c r="D41" s="74" t="s">
        <v>42</v>
      </c>
      <c r="E41" s="74"/>
    </row>
    <row r="42" spans="1:5" ht="19.5" customHeight="1">
      <c r="A42" s="12">
        <v>1</v>
      </c>
      <c r="B42" s="75" t="s">
        <v>95</v>
      </c>
      <c r="C42" s="75"/>
      <c r="D42" s="35" t="s">
        <v>95</v>
      </c>
      <c r="E42" s="35" t="s">
        <v>95</v>
      </c>
    </row>
    <row r="43" spans="1:5" ht="19.5" customHeight="1">
      <c r="A43" s="12">
        <v>2</v>
      </c>
      <c r="B43" s="75" t="s">
        <v>95</v>
      </c>
      <c r="C43" s="75"/>
      <c r="D43" s="35" t="s">
        <v>95</v>
      </c>
      <c r="E43" s="35" t="s">
        <v>95</v>
      </c>
    </row>
    <row r="44" spans="1:5" ht="19.5" customHeight="1">
      <c r="A44" s="12">
        <v>3</v>
      </c>
      <c r="B44" s="75" t="s">
        <v>95</v>
      </c>
      <c r="C44" s="75"/>
      <c r="D44" s="35" t="s">
        <v>95</v>
      </c>
      <c r="E44" s="35" t="s">
        <v>95</v>
      </c>
    </row>
    <row r="45" spans="1:5" ht="19.5" customHeight="1">
      <c r="A45" s="12">
        <v>4</v>
      </c>
      <c r="B45" s="75" t="s">
        <v>95</v>
      </c>
      <c r="C45" s="75"/>
      <c r="D45" s="35" t="s">
        <v>95</v>
      </c>
      <c r="E45" s="35" t="s">
        <v>95</v>
      </c>
    </row>
    <row r="47" spans="2:3" ht="12.75">
      <c r="B47" s="13" t="s">
        <v>23</v>
      </c>
      <c r="C47" s="13"/>
    </row>
    <row r="48" spans="2:5" ht="32.25" customHeight="1">
      <c r="B48" s="67" t="s">
        <v>29</v>
      </c>
      <c r="C48" s="67"/>
      <c r="D48" s="67"/>
      <c r="E48" s="67"/>
    </row>
    <row r="49" spans="2:5" ht="27" customHeight="1">
      <c r="B49" s="73" t="s">
        <v>30</v>
      </c>
      <c r="C49" s="73"/>
      <c r="D49" s="73"/>
      <c r="E49" s="73"/>
    </row>
  </sheetData>
  <mergeCells count="30">
    <mergeCell ref="B14:E14"/>
    <mergeCell ref="B16:C16"/>
    <mergeCell ref="B17:C17"/>
    <mergeCell ref="B12:D12"/>
    <mergeCell ref="B23:E23"/>
    <mergeCell ref="B18:C18"/>
    <mergeCell ref="B19:C19"/>
    <mergeCell ref="B20:C20"/>
    <mergeCell ref="B21:C21"/>
    <mergeCell ref="B39:E39"/>
    <mergeCell ref="B41:C41"/>
    <mergeCell ref="B42:C42"/>
    <mergeCell ref="B31:E31"/>
    <mergeCell ref="B8:D8"/>
    <mergeCell ref="B9:D9"/>
    <mergeCell ref="B10:D10"/>
    <mergeCell ref="B11:D11"/>
    <mergeCell ref="B1:E1"/>
    <mergeCell ref="B3:E3"/>
    <mergeCell ref="B5:E5"/>
    <mergeCell ref="B7:D7"/>
    <mergeCell ref="B6:C6"/>
    <mergeCell ref="B2:C2"/>
    <mergeCell ref="B4:C4"/>
    <mergeCell ref="B49:E49"/>
    <mergeCell ref="B48:E48"/>
    <mergeCell ref="D41:E41"/>
    <mergeCell ref="B43:C43"/>
    <mergeCell ref="B44:C44"/>
    <mergeCell ref="B45:C45"/>
  </mergeCells>
  <printOptions/>
  <pageMargins left="0.75" right="0.4" top="1" bottom="1" header="0.5" footer="0.5"/>
  <pageSetup fitToHeight="2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экономист</cp:lastModifiedBy>
  <cp:lastPrinted>2014-04-16T08:19:48Z</cp:lastPrinted>
  <dcterms:created xsi:type="dcterms:W3CDTF">2013-08-19T10:48:21Z</dcterms:created>
  <dcterms:modified xsi:type="dcterms:W3CDTF">2014-04-16T09:55:01Z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